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5191" windowWidth="0" windowHeight="0" activeTab="0"/>
  </bookViews>
  <sheets>
    <sheet name="Soupis prací" sheetId="1" r:id="rId1"/>
  </sheets>
  <definedNames>
    <definedName name="_xlnm.Print_Area" localSheetId="0">'Soupis prací'!$A$1:$H$91</definedName>
  </definedNames>
  <calcPr calcId="152511"/>
</workbook>
</file>

<file path=xl/sharedStrings.xml><?xml version="1.0" encoding="utf-8"?>
<sst xmlns="http://schemas.openxmlformats.org/spreadsheetml/2006/main" count="245" uniqueCount="158">
  <si>
    <t>PČ</t>
  </si>
  <si>
    <t xml:space="preserve">  Kód</t>
  </si>
  <si>
    <t>Typ</t>
  </si>
  <si>
    <t xml:space="preserve">MJ </t>
  </si>
  <si>
    <t xml:space="preserve">Množství </t>
  </si>
  <si>
    <t xml:space="preserve">J.cena [CZK] </t>
  </si>
  <si>
    <t>Cena celkem [CZK]</t>
  </si>
  <si>
    <t xml:space="preserve">46-M - Zemní práce při extr.mont.pracích    </t>
  </si>
  <si>
    <t xml:space="preserve">M - Práce a dodávky M    </t>
  </si>
  <si>
    <t>741910311v</t>
  </si>
  <si>
    <t>K</t>
  </si>
  <si>
    <t>741910321v</t>
  </si>
  <si>
    <t>Montáž svítidla</t>
  </si>
  <si>
    <t>kus</t>
  </si>
  <si>
    <t>741910301v</t>
  </si>
  <si>
    <t>Osazení výbojky do svítidla</t>
  </si>
  <si>
    <t>741910304v</t>
  </si>
  <si>
    <t>210950101.P</t>
  </si>
  <si>
    <t>Další štítek označovací na kabel</t>
  </si>
  <si>
    <t>Montáž výložníku</t>
  </si>
  <si>
    <t>741910302v</t>
  </si>
  <si>
    <t>Stavba stožárového základu</t>
  </si>
  <si>
    <t>kpl</t>
  </si>
  <si>
    <t>741910303v</t>
  </si>
  <si>
    <t>Instalace stožáru do základu</t>
  </si>
  <si>
    <t>210810050.P</t>
  </si>
  <si>
    <t>Montáž měděných kabelů CYKY, NYM, NYY, YSLY 1 kV 4x2,5 mm2 uložených pevně</t>
  </si>
  <si>
    <t>m</t>
  </si>
  <si>
    <t>210810054.P</t>
  </si>
  <si>
    <t>Montáž měděných kabelů CYKY, NYM, NYY, YSLY 1 kV 4x16mm2 uložených pevně</t>
  </si>
  <si>
    <t>741910365</t>
  </si>
  <si>
    <t>Montážní plošina</t>
  </si>
  <si>
    <t>den</t>
  </si>
  <si>
    <t>210320001.P</t>
  </si>
  <si>
    <t>Ostatní práce nezahrnuté v katalogu - HZS</t>
  </si>
  <si>
    <t>hod</t>
  </si>
  <si>
    <r>
      <rPr>
        <b/>
        <sz val="8"/>
        <rFont val="Arial CE"/>
        <family val="2"/>
      </rPr>
      <t>Stavba:</t>
    </r>
  </si>
  <si>
    <r>
      <rPr>
        <b/>
        <sz val="8"/>
        <rFont val="Arial CE"/>
        <family val="2"/>
      </rPr>
      <t>Objekt:</t>
    </r>
  </si>
  <si>
    <r>
      <rPr>
        <b/>
        <sz val="8"/>
        <rFont val="Arial CE"/>
        <family val="2"/>
      </rPr>
      <t>VO - Veřejné osvětlení</t>
    </r>
  </si>
  <si>
    <r>
      <rPr>
        <b/>
        <sz val="11"/>
        <rFont val="Arial CE"/>
        <family val="2"/>
      </rPr>
      <t>Část:</t>
    </r>
  </si>
  <si>
    <r>
      <rPr>
        <b/>
        <sz val="11"/>
        <rFont val="Arial CE"/>
        <family val="2"/>
      </rPr>
      <t>M - Zemní a montážní práce</t>
    </r>
  </si>
  <si>
    <r>
      <rPr>
        <b/>
        <sz val="8"/>
        <rFont val="Arial CE"/>
        <family val="2"/>
      </rPr>
      <t>Místo:</t>
    </r>
  </si>
  <si>
    <r>
      <rPr>
        <b/>
        <sz val="8"/>
        <rFont val="Arial CE"/>
        <family val="2"/>
      </rPr>
      <t>Datum:</t>
    </r>
  </si>
  <si>
    <r>
      <rPr>
        <b/>
        <sz val="8"/>
        <rFont val="Arial CE"/>
        <family val="2"/>
      </rPr>
      <t>Objednatel:</t>
    </r>
  </si>
  <si>
    <r>
      <rPr>
        <b/>
        <sz val="8"/>
        <rFont val="Arial CE"/>
        <family val="2"/>
      </rPr>
      <t>Město Rumburk</t>
    </r>
  </si>
  <si>
    <r>
      <rPr>
        <b/>
        <sz val="8"/>
        <rFont val="Arial CE"/>
        <family val="2"/>
      </rPr>
      <t>Projektant:</t>
    </r>
  </si>
  <si>
    <r>
      <rPr>
        <b/>
        <sz val="8"/>
        <rFont val="Arial CE"/>
        <family val="2"/>
      </rPr>
      <t>VOLTCOM, spol. s.r.o.</t>
    </r>
  </si>
  <si>
    <r>
      <rPr>
        <b/>
        <sz val="8"/>
        <rFont val="Arial CE"/>
        <family val="2"/>
      </rPr>
      <t>Zhotovitel:</t>
    </r>
  </si>
  <si>
    <r>
      <rPr>
        <b/>
        <sz val="8"/>
        <rFont val="Arial CE"/>
        <family val="2"/>
      </rPr>
      <t>Vyplň údaj</t>
    </r>
  </si>
  <si>
    <r>
      <rPr>
        <b/>
        <sz val="8"/>
        <rFont val="Arial CE"/>
        <family val="2"/>
      </rPr>
      <t>Zpracovatel:</t>
    </r>
  </si>
  <si>
    <r>
      <rPr>
        <b/>
        <sz val="8"/>
        <rFont val="Arial CE"/>
        <family val="2"/>
      </rPr>
      <t>Ing. Dolejší</t>
    </r>
  </si>
  <si>
    <r>
      <rPr>
        <b/>
        <sz val="8"/>
        <rFont val="Arial CE"/>
        <family val="2"/>
      </rPr>
      <t>Kód - Popis</t>
    </r>
  </si>
  <si>
    <r>
      <rPr>
        <b/>
        <sz val="8"/>
        <rFont val="Arial CE"/>
        <family val="2"/>
      </rPr>
      <t>Cena celkem [CZK]</t>
    </r>
  </si>
  <si>
    <r>
      <rPr>
        <b/>
        <sz val="11"/>
        <rFont val="Arial CE"/>
        <family val="2"/>
      </rPr>
      <t>M - Práce a dodávky M</t>
    </r>
  </si>
  <si>
    <r>
      <rPr>
        <b/>
        <sz val="9"/>
        <rFont val="Arial CE"/>
        <family val="2"/>
      </rPr>
      <t>21-M-1 - Elektromontáže</t>
    </r>
  </si>
  <si>
    <r>
      <rPr>
        <b/>
        <sz val="11"/>
        <rFont val="Arial CE"/>
        <family val="2"/>
      </rPr>
      <t>46-M - Zemní práce p</t>
    </r>
    <r>
      <rPr>
        <b/>
        <sz val="9"/>
        <rFont val="Arial CE"/>
        <family val="2"/>
      </rPr>
      <t>ř</t>
    </r>
    <r>
      <rPr>
        <b/>
        <sz val="11"/>
        <rFont val="Arial CE"/>
        <family val="2"/>
      </rPr>
      <t>i extr.mont.pracích</t>
    </r>
  </si>
  <si>
    <r>
      <rPr>
        <b/>
        <sz val="9"/>
        <rFont val="Arial CE"/>
        <family val="2"/>
      </rPr>
      <t>46-M2 - Zemní práce - výkopy</t>
    </r>
  </si>
  <si>
    <r>
      <rPr>
        <b/>
        <sz val="9"/>
        <rFont val="Arial CE"/>
        <family val="2"/>
      </rPr>
      <t>46-M3 - Zemní práce - uložení kabelů, skříně</t>
    </r>
  </si>
  <si>
    <r>
      <rPr>
        <b/>
        <sz val="9"/>
        <rFont val="Arial CE"/>
        <family val="2"/>
      </rPr>
      <t>46-M4 - Zemní práce - ostatní</t>
    </r>
  </si>
  <si>
    <r>
      <rPr>
        <b/>
        <sz val="8"/>
        <rFont val="Arial CE"/>
        <family val="2"/>
      </rPr>
      <t>Popis</t>
    </r>
  </si>
  <si>
    <r>
      <rPr>
        <b/>
        <u val="single"/>
        <sz val="9"/>
        <rFont val="Arial CE"/>
        <family val="2"/>
      </rPr>
      <t>21-M-1 - Elektromontáže</t>
    </r>
    <r>
      <rPr>
        <b/>
        <sz val="9"/>
        <rFont val="Arial CE"/>
        <family val="2"/>
      </rPr>
      <t>_</t>
    </r>
  </si>
  <si>
    <r>
      <rPr>
        <b/>
        <u val="single"/>
        <sz val="9"/>
        <rFont val="Arial CE"/>
        <family val="2"/>
      </rPr>
      <t>46-M2 - Zemní práce - výkopy</t>
    </r>
    <r>
      <rPr>
        <b/>
        <sz val="9"/>
        <rFont val="Arial CE"/>
        <family val="2"/>
      </rPr>
      <t>_</t>
    </r>
  </si>
  <si>
    <t>460200163.P</t>
  </si>
  <si>
    <t>Hloubení kabelových zapažených a nezapažených rýh ručně š 35 cm, hl 80 cm, v hornině tř 3</t>
  </si>
  <si>
    <t>460200303.Pv</t>
  </si>
  <si>
    <t>Hloubení kabelových zapažených a nezapažených rýh ručně š 35 cm, hl 120 cm, v hornině tř 3</t>
  </si>
  <si>
    <t>460560143.P</t>
  </si>
  <si>
    <t>Zásyp rýh ručně šířky 35 cm, hloubky 60 cm, z horniny třídy 3</t>
  </si>
  <si>
    <t>460560273.Pv</t>
  </si>
  <si>
    <t>Zásyp rýh ručně šířky 35 cm, hloubky 90 cm, z horniny třídy 3</t>
  </si>
  <si>
    <r>
      <rPr>
        <b/>
        <sz val="9"/>
        <rFont val="Arial CE"/>
        <family val="2"/>
      </rPr>
      <t>46-M3 - Zemní práce - uložení kabel</t>
    </r>
    <r>
      <rPr>
        <sz val="9"/>
        <rFont val="Arial CE"/>
        <family val="2"/>
      </rPr>
      <t>ů</t>
    </r>
    <r>
      <rPr>
        <b/>
        <sz val="9"/>
        <rFont val="Arial CE"/>
        <family val="2"/>
      </rPr>
      <t>, sk</t>
    </r>
    <r>
      <rPr>
        <sz val="9"/>
        <rFont val="Arial CE"/>
        <family val="2"/>
      </rPr>
      <t>ř</t>
    </r>
    <r>
      <rPr>
        <b/>
        <sz val="9"/>
        <rFont val="Arial CE"/>
        <family val="2"/>
      </rPr>
      <t>ín</t>
    </r>
    <r>
      <rPr>
        <sz val="9"/>
        <rFont val="Arial CE"/>
        <family val="2"/>
      </rPr>
      <t>ě</t>
    </r>
  </si>
  <si>
    <t>460421141.Pv</t>
  </si>
  <si>
    <t>Lože kabelů písek, štěrkopísek tl 10 cm nad kabel, š lože do 35 cm</t>
  </si>
  <si>
    <t>460490011.P</t>
  </si>
  <si>
    <t>Krytí kabelů sdělovacích výstražnou fólií šířky 20 cm</t>
  </si>
  <si>
    <t>460080112.P</t>
  </si>
  <si>
    <t>Bourání podkladu betonového se záhozem jámy sypaninou</t>
  </si>
  <si>
    <t>m3</t>
  </si>
  <si>
    <t>460650081.P</t>
  </si>
  <si>
    <t>Zřízení podkladní vrstvy vozovky nebo chodníku z betonu prostého tloušťky do 10 cm</t>
  </si>
  <si>
    <t>m2</t>
  </si>
  <si>
    <t>113152112</t>
  </si>
  <si>
    <t>Odstranění podkladů zpevněných ploch z kameniva drceného</t>
  </si>
  <si>
    <t>460650176.P</t>
  </si>
  <si>
    <t>Očištění dlaždic betonových tvarovaných nebo zámkových z rozebraných dlažeb</t>
  </si>
  <si>
    <t>113106071</t>
  </si>
  <si>
    <t>Rozebrání dlažeb při překopech vozovek ze zámkové dlažby s ložem z kameniva plochy do 15 m2</t>
  </si>
  <si>
    <t>460030141.P</t>
  </si>
  <si>
    <t>Odstranění podkladu nebo krytu komunikace z kameniva tloušťky do 10 cm</t>
  </si>
  <si>
    <t>460650151.P</t>
  </si>
  <si>
    <t>Kladení dlažby z kostek kamenných velkých do lože z kameniva těženého</t>
  </si>
  <si>
    <t>Bourání podkladů pod dlažby nebo mazanin betonových nebo z litého asfaltu tl přes 100 mm pl pře 4 m2</t>
  </si>
  <si>
    <t>632621133</t>
  </si>
  <si>
    <t>Litý asfalt o tl vrstvy 30 mm rozprostřený ručně</t>
  </si>
  <si>
    <t>460030011.P</t>
  </si>
  <si>
    <t>Sejmutí drnu jakékoliv tloušťky</t>
  </si>
  <si>
    <t>564201111</t>
  </si>
  <si>
    <t>Podklad nebo podsyp ze štěrkopísku SP tl 40 mm</t>
  </si>
  <si>
    <t>460620007.P</t>
  </si>
  <si>
    <t>Zatravnění včetně zalití vodou na rovině i ve svahu</t>
  </si>
  <si>
    <t>162201211</t>
  </si>
  <si>
    <t>Vodorovné přemístění výkopku z horniny tř. 1 až 4 stavebním kolečkem do 10 m</t>
  </si>
  <si>
    <t>460010024.P</t>
  </si>
  <si>
    <t>Vytyčení trati vedení kabelového podzemního v zástavbě</t>
  </si>
  <si>
    <t>km</t>
  </si>
  <si>
    <t>596212210v</t>
  </si>
  <si>
    <t>Kladení zámkové dlažby pozemních komunikací tl 80 mm pl do 50 m2</t>
  </si>
  <si>
    <t>460600023.P</t>
  </si>
  <si>
    <t>Vodorovné přemístění horniny jakékoliv třídy do 1000 m</t>
  </si>
  <si>
    <t>460600031.P</t>
  </si>
  <si>
    <t>Příplatek k vodorovnému přemístění horniny za každých dalších 1000 m (km x m3)</t>
  </si>
  <si>
    <t>460600082.P</t>
  </si>
  <si>
    <t>Poplatek za skládku zeminy</t>
  </si>
  <si>
    <t>460600081.P</t>
  </si>
  <si>
    <t>Poplatek za skládku betonu, asfaltu, sutě</t>
  </si>
  <si>
    <t>46-M4 - Zemní práce - ostatní</t>
  </si>
  <si>
    <t>Zapojení elektrovýzbroje, ukončení kabelů</t>
  </si>
  <si>
    <t>SOUPIS PRACÍ</t>
  </si>
  <si>
    <t>Veřejné osvětlení v ul. Skalní – Horní Jindřichov – koordinace s obnovou distribuční sítě NN spol. ČEZ Distribuce, a.s.</t>
  </si>
  <si>
    <r>
      <rPr>
        <i/>
        <sz val="9"/>
        <rFont val="Arial CE"/>
        <family val="2"/>
      </rPr>
      <t>M</t>
    </r>
  </si>
  <si>
    <r>
      <rPr>
        <i/>
        <sz val="9"/>
        <rFont val="Arial CE"/>
        <family val="2"/>
      </rPr>
      <t>348581100v</t>
    </r>
  </si>
  <si>
    <r>
      <rPr>
        <i/>
        <sz val="9"/>
        <rFont val="Arial CE"/>
        <family val="2"/>
      </rPr>
      <t>Svítidlo Astra 1</t>
    </r>
  </si>
  <si>
    <r>
      <rPr>
        <i/>
        <sz val="9"/>
        <rFont val="Arial CE"/>
        <family val="2"/>
      </rPr>
      <t>kus</t>
    </r>
  </si>
  <si>
    <r>
      <rPr>
        <i/>
        <sz val="9"/>
        <rFont val="Arial CE"/>
        <family val="2"/>
      </rPr>
      <t>výbojka sodíková vysokotlaká SON-T Pro 50W E27</t>
    </r>
  </si>
  <si>
    <r>
      <rPr>
        <i/>
        <sz val="9"/>
        <rFont val="Arial CE"/>
        <family val="2"/>
      </rPr>
      <t>341110360</t>
    </r>
  </si>
  <si>
    <r>
      <rPr>
        <i/>
        <sz val="9"/>
        <rFont val="Arial CE"/>
        <family val="2"/>
      </rPr>
      <t>kabel silový s Cu jádrem CYKY 3x2,5 mm2</t>
    </r>
  </si>
  <si>
    <r>
      <rPr>
        <i/>
        <sz val="9"/>
        <rFont val="Arial CE"/>
        <family val="2"/>
      </rPr>
      <t>m</t>
    </r>
  </si>
  <si>
    <r>
      <rPr>
        <i/>
        <sz val="9"/>
        <rFont val="Arial CE"/>
        <family val="2"/>
      </rPr>
      <t>341110640v</t>
    </r>
  </si>
  <si>
    <r>
      <rPr>
        <i/>
        <sz val="9"/>
        <rFont val="Arial CE"/>
        <family val="2"/>
      </rPr>
      <t>Výložník sadový lomený SK 1/60-300</t>
    </r>
  </si>
  <si>
    <r>
      <rPr>
        <i/>
        <sz val="9"/>
        <rFont val="Arial CE"/>
        <family val="2"/>
      </rPr>
      <t>341110480v</t>
    </r>
  </si>
  <si>
    <r>
      <rPr>
        <i/>
        <sz val="9"/>
        <rFont val="Arial CE"/>
        <family val="2"/>
      </rPr>
      <t>Stožárová výzbroj SV 6. 16.5</t>
    </r>
  </si>
  <si>
    <r>
      <rPr>
        <i/>
        <sz val="9"/>
        <rFont val="Arial CE"/>
        <family val="2"/>
      </rPr>
      <t>341110980v</t>
    </r>
  </si>
  <si>
    <r>
      <rPr>
        <i/>
        <sz val="9"/>
        <rFont val="Arial CE"/>
        <family val="2"/>
      </rPr>
      <t>Manžeta OM 114</t>
    </r>
  </si>
  <si>
    <r>
      <rPr>
        <i/>
        <sz val="9"/>
        <rFont val="Arial CE"/>
        <family val="2"/>
      </rPr>
      <t>316740650</t>
    </r>
  </si>
  <si>
    <r>
      <rPr>
        <i/>
        <sz val="9"/>
        <rFont val="Arial CE"/>
        <family val="2"/>
      </rPr>
      <t>stožár osvětlovací K 5 - 133/89/60 žárově zinkovaný - sadový</t>
    </r>
  </si>
  <si>
    <r>
      <rPr>
        <i/>
        <sz val="9"/>
        <rFont val="Arial CE"/>
        <family val="2"/>
      </rPr>
      <t>000999107</t>
    </r>
  </si>
  <si>
    <r>
      <rPr>
        <i/>
        <sz val="9"/>
        <rFont val="Arial CE"/>
        <family val="2"/>
      </rPr>
      <t>chránička trubka vrapovaná,červená pr.110 dle KP</t>
    </r>
  </si>
  <si>
    <r>
      <rPr>
        <i/>
        <sz val="9"/>
        <rFont val="Arial CE"/>
        <family val="2"/>
      </rPr>
      <t>341110800</t>
    </r>
  </si>
  <si>
    <r>
      <rPr>
        <i/>
        <sz val="9"/>
        <rFont val="Arial CE"/>
        <family val="2"/>
      </rPr>
      <t>kabel silový s Cu jádrem CYKY 4x16 mm2</t>
    </r>
  </si>
  <si>
    <r>
      <rPr>
        <i/>
        <sz val="9"/>
        <rFont val="Arial CE"/>
        <family val="2"/>
      </rPr>
      <t>354410730</t>
    </r>
  </si>
  <si>
    <r>
      <rPr>
        <i/>
        <sz val="9"/>
        <rFont val="Arial CE"/>
        <family val="2"/>
      </rPr>
      <t>drát průměr 10 mm FeZn</t>
    </r>
  </si>
  <si>
    <r>
      <rPr>
        <i/>
        <sz val="9"/>
        <rFont val="Arial CE"/>
        <family val="2"/>
      </rPr>
      <t>kg</t>
    </r>
  </si>
  <si>
    <r>
      <rPr>
        <i/>
        <sz val="9"/>
        <rFont val="Arial CE"/>
        <family val="2"/>
      </rPr>
      <t>598951010v</t>
    </r>
  </si>
  <si>
    <r>
      <rPr>
        <i/>
        <sz val="9"/>
        <rFont val="Arial CE"/>
        <family val="2"/>
      </rPr>
      <t>Beton B20 (C16/20)</t>
    </r>
  </si>
  <si>
    <r>
      <rPr>
        <i/>
        <sz val="9"/>
        <rFont val="Arial CE"/>
        <family val="2"/>
      </rPr>
      <t>m3</t>
    </r>
  </si>
  <si>
    <r>
      <rPr>
        <i/>
        <sz val="9"/>
        <rFont val="Arial CE"/>
        <family val="2"/>
      </rPr>
      <t>000110249</t>
    </r>
  </si>
  <si>
    <r>
      <rPr>
        <i/>
        <sz val="9"/>
        <rFont val="Arial CE"/>
        <family val="2"/>
      </rPr>
      <t>pojistka válcová PV 10 6A gG</t>
    </r>
  </si>
  <si>
    <r>
      <rPr>
        <i/>
        <sz val="9"/>
        <rFont val="Arial CE"/>
        <family val="2"/>
      </rPr>
      <t>ks</t>
    </r>
  </si>
  <si>
    <r>
      <rPr>
        <i/>
        <sz val="9"/>
        <rFont val="Arial CE"/>
        <family val="2"/>
      </rPr>
      <t>345713670v</t>
    </r>
  </si>
  <si>
    <r>
      <rPr>
        <i/>
        <sz val="9"/>
        <rFont val="Arial CE"/>
        <family val="2"/>
      </rPr>
      <t>trubka elektroinstalační ohebná, korugovaná, DN 110</t>
    </r>
  </si>
  <si>
    <r>
      <rPr>
        <i/>
        <sz val="9"/>
        <rFont val="Arial CE"/>
        <family val="2"/>
      </rPr>
      <t>345751310</t>
    </r>
  </si>
  <si>
    <r>
      <rPr>
        <i/>
        <sz val="9"/>
        <rFont val="Arial CE"/>
        <family val="2"/>
      </rPr>
      <t>žlab kabelový PVC ZEKAN1 (100x100) žlab s víkem</t>
    </r>
  </si>
  <si>
    <r>
      <rPr>
        <i/>
        <sz val="9"/>
        <rFont val="Arial CE"/>
        <family val="2"/>
      </rPr>
      <t>dlažba zámková Ičko 4 20x16,5x4 cm přírodní</t>
    </r>
  </si>
  <si>
    <r>
      <rPr>
        <i/>
        <sz val="9"/>
        <rFont val="Arial CE"/>
        <family val="2"/>
      </rPr>
      <t>m2</t>
    </r>
  </si>
  <si>
    <t>Náklady z rozpočtu</t>
  </si>
  <si>
    <t>Celkové náklady za stavbu bez DPH</t>
  </si>
  <si>
    <t>Celkové náklady za stavbu s DPH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</si>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</sst>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rgb="FF0070C0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indent="2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5"/>
    </xf>
    <xf numFmtId="0" fontId="1" fillId="0" borderId="0" xfId="0" applyFont="1" applyBorder="1" applyAlignment="1">
      <alignment horizontal="left" vertical="top" indent="2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/>
    <xf numFmtId="4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0" fontId="9" fillId="0" borderId="0" xfId="0" applyFont="1"/>
    <xf numFmtId="0" fontId="1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4" fontId="1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5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Protection="1">
      <protection locked="0"/>
    </xf>
    <xf numFmtId="4" fontId="11" fillId="0" borderId="2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/>
    <xf numFmtId="2" fontId="10" fillId="0" borderId="0" xfId="0" applyNumberFormat="1" applyFont="1"/>
    <xf numFmtId="0" fontId="1" fillId="0" borderId="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 topLeftCell="A46">
      <selection activeCell="H7" sqref="H7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12.140625" style="0" customWidth="1"/>
    <col min="4" max="4" width="40.140625" style="0" customWidth="1"/>
    <col min="5" max="5" width="4.28125" style="0" customWidth="1"/>
    <col min="6" max="6" width="8.28125" style="0" customWidth="1"/>
    <col min="7" max="7" width="11.57421875" style="0" customWidth="1"/>
    <col min="8" max="8" width="16.7109375" style="0" customWidth="1"/>
    <col min="9" max="9" width="6.140625" style="70" customWidth="1"/>
  </cols>
  <sheetData>
    <row r="1" spans="1:8" ht="19.5">
      <c r="A1" s="74" t="s">
        <v>117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61" t="s">
        <v>36</v>
      </c>
      <c r="C3" s="75" t="s">
        <v>118</v>
      </c>
      <c r="E3" s="1"/>
      <c r="F3" s="1"/>
      <c r="G3" s="1"/>
      <c r="H3" s="1"/>
    </row>
    <row r="4" spans="1:8" ht="12.75">
      <c r="A4" s="59" t="s">
        <v>37</v>
      </c>
      <c r="C4" s="62" t="s">
        <v>38</v>
      </c>
      <c r="E4" s="1"/>
      <c r="F4" s="1"/>
      <c r="G4" s="1"/>
      <c r="H4" s="1"/>
    </row>
    <row r="5" spans="1:8" ht="15">
      <c r="A5" s="64" t="s">
        <v>39</v>
      </c>
      <c r="C5" s="63" t="s">
        <v>40</v>
      </c>
      <c r="E5" s="1"/>
      <c r="F5" s="1"/>
      <c r="G5" s="1"/>
      <c r="H5" s="1"/>
    </row>
    <row r="6" spans="1:8" ht="12.75">
      <c r="A6" s="3"/>
      <c r="B6" s="4"/>
      <c r="C6" s="5"/>
      <c r="D6" s="5"/>
      <c r="E6" s="1"/>
      <c r="F6" s="1"/>
      <c r="G6" s="1"/>
      <c r="H6" s="1"/>
    </row>
    <row r="7" spans="1:8" ht="12.75">
      <c r="A7" s="59" t="s">
        <v>41</v>
      </c>
      <c r="B7" s="6"/>
      <c r="E7" s="1"/>
      <c r="G7" s="56" t="s">
        <v>42</v>
      </c>
      <c r="H7" s="76" t="s">
        <v>48</v>
      </c>
    </row>
    <row r="8" spans="1:8" ht="12.75">
      <c r="A8" s="60" t="s">
        <v>43</v>
      </c>
      <c r="D8" s="55" t="s">
        <v>44</v>
      </c>
      <c r="E8" s="1"/>
      <c r="G8" s="57" t="s">
        <v>45</v>
      </c>
      <c r="H8" s="57" t="s">
        <v>46</v>
      </c>
    </row>
    <row r="9" spans="1:8" ht="12.75">
      <c r="A9" s="61" t="s">
        <v>47</v>
      </c>
      <c r="D9" s="76" t="s">
        <v>48</v>
      </c>
      <c r="E9" s="1"/>
      <c r="G9" s="58" t="s">
        <v>49</v>
      </c>
      <c r="H9" s="58" t="s">
        <v>50</v>
      </c>
    </row>
    <row r="10" spans="1:8" ht="12.75">
      <c r="A10" s="3"/>
      <c r="B10" s="54"/>
      <c r="E10" s="1"/>
      <c r="F10" s="1"/>
      <c r="G10" s="5"/>
      <c r="H10" s="5"/>
    </row>
    <row r="11" spans="1:8" ht="12.75">
      <c r="A11" s="7"/>
      <c r="B11" s="8" t="s">
        <v>51</v>
      </c>
      <c r="C11" s="2"/>
      <c r="D11" s="1"/>
      <c r="E11" s="1"/>
      <c r="F11" s="1"/>
      <c r="G11" s="1"/>
      <c r="H11" s="9" t="s">
        <v>52</v>
      </c>
    </row>
    <row r="12" spans="1:8" ht="12.75">
      <c r="A12" s="10"/>
      <c r="B12" s="1"/>
      <c r="C12" s="1"/>
      <c r="D12" s="1"/>
      <c r="E12" s="1"/>
      <c r="F12" s="1"/>
      <c r="G12" s="1"/>
      <c r="H12" s="1"/>
    </row>
    <row r="13" spans="1:8" ht="15">
      <c r="A13" s="79" t="s">
        <v>154</v>
      </c>
      <c r="B13" s="1"/>
      <c r="C13" s="1"/>
      <c r="D13" s="1"/>
      <c r="E13" s="1"/>
      <c r="F13" s="1"/>
      <c r="G13" s="1"/>
      <c r="H13" s="37">
        <f>SUM(H14+H16)</f>
        <v>0</v>
      </c>
    </row>
    <row r="14" spans="1:8" ht="15.75" customHeight="1">
      <c r="A14" s="52" t="s">
        <v>53</v>
      </c>
      <c r="B14" s="1"/>
      <c r="C14" s="1"/>
      <c r="D14" s="1"/>
      <c r="E14" s="1"/>
      <c r="F14" s="1"/>
      <c r="G14" s="1"/>
      <c r="H14" s="38">
        <f>SUM(H15)</f>
        <v>0</v>
      </c>
    </row>
    <row r="15" spans="2:8" ht="15.75" customHeight="1">
      <c r="B15" s="11" t="s">
        <v>54</v>
      </c>
      <c r="C15" s="1"/>
      <c r="D15" s="1"/>
      <c r="E15" s="1"/>
      <c r="F15" s="1"/>
      <c r="G15" s="1"/>
      <c r="H15" s="39">
        <f>SUM(H27)</f>
        <v>0</v>
      </c>
    </row>
    <row r="16" spans="1:8" ht="15.75" customHeight="1">
      <c r="A16" s="52" t="s">
        <v>55</v>
      </c>
      <c r="B16" s="1"/>
      <c r="C16" s="1"/>
      <c r="D16" s="1"/>
      <c r="E16" s="1"/>
      <c r="F16" s="1"/>
      <c r="G16" s="1"/>
      <c r="H16" s="38">
        <f>SUM(H17:H19)</f>
        <v>0</v>
      </c>
    </row>
    <row r="17" spans="1:8" ht="15.75" customHeight="1">
      <c r="A17" s="12" t="s">
        <v>56</v>
      </c>
      <c r="B17" s="1"/>
      <c r="C17" s="1"/>
      <c r="D17" s="1"/>
      <c r="E17" s="1"/>
      <c r="F17" s="1"/>
      <c r="G17" s="1"/>
      <c r="H17" s="39">
        <f>SUM(H56)</f>
        <v>0</v>
      </c>
    </row>
    <row r="18" spans="1:8" ht="15.75" customHeight="1">
      <c r="A18" s="12" t="s">
        <v>57</v>
      </c>
      <c r="B18" s="1"/>
      <c r="C18" s="1"/>
      <c r="D18" s="1"/>
      <c r="E18" s="1"/>
      <c r="F18" s="1"/>
      <c r="G18" s="1"/>
      <c r="H18" s="39">
        <f>SUM(H65)</f>
        <v>0</v>
      </c>
    </row>
    <row r="19" spans="1:8" ht="15.75" customHeight="1">
      <c r="A19" s="12" t="s">
        <v>58</v>
      </c>
      <c r="B19" s="1"/>
      <c r="C19" s="1"/>
      <c r="D19" s="1"/>
      <c r="E19" s="1"/>
      <c r="F19" s="1"/>
      <c r="G19" s="1"/>
      <c r="H19" s="39">
        <f>SUM(H70)</f>
        <v>0</v>
      </c>
    </row>
    <row r="20" spans="1:8" ht="12.75">
      <c r="A20" s="13"/>
      <c r="B20" s="1"/>
      <c r="C20" s="1"/>
      <c r="D20" s="1"/>
      <c r="E20" s="1"/>
      <c r="F20" s="1"/>
      <c r="G20" s="1"/>
      <c r="H20" s="40"/>
    </row>
    <row r="21" spans="1:8" ht="15.75">
      <c r="A21" s="77" t="s">
        <v>155</v>
      </c>
      <c r="B21" s="48"/>
      <c r="C21" s="48"/>
      <c r="D21" s="48"/>
      <c r="E21" s="48"/>
      <c r="F21" s="48"/>
      <c r="G21" s="48"/>
      <c r="H21" s="53">
        <f>SUM(H13)</f>
        <v>0</v>
      </c>
    </row>
    <row r="22" spans="1:8" ht="15.75" customHeight="1">
      <c r="A22" s="82" t="s">
        <v>157</v>
      </c>
      <c r="B22" s="1"/>
      <c r="C22" s="1"/>
      <c r="D22" s="1"/>
      <c r="E22" s="1"/>
      <c r="F22" s="1"/>
      <c r="G22" s="1"/>
      <c r="H22" s="84">
        <f>SUM(H21*0.21)</f>
        <v>0</v>
      </c>
    </row>
    <row r="23" spans="1:8" ht="15.75" customHeight="1">
      <c r="A23" s="77" t="s">
        <v>156</v>
      </c>
      <c r="B23" s="1"/>
      <c r="C23" s="1"/>
      <c r="D23" s="1"/>
      <c r="E23" s="1"/>
      <c r="F23" s="1"/>
      <c r="G23" s="1"/>
      <c r="H23" s="83">
        <f>SUM(H21:H22)</f>
        <v>0</v>
      </c>
    </row>
    <row r="24" spans="1:8" ht="12.75">
      <c r="A24" s="10"/>
      <c r="B24" s="1"/>
      <c r="C24" s="1"/>
      <c r="D24" s="1"/>
      <c r="E24" s="1"/>
      <c r="F24" s="1"/>
      <c r="G24" s="49"/>
      <c r="H24" s="26"/>
    </row>
    <row r="25" spans="1:8" ht="15">
      <c r="A25" s="17" t="s">
        <v>8</v>
      </c>
      <c r="C25" s="1"/>
      <c r="D25" s="1"/>
      <c r="E25" s="1"/>
      <c r="F25" s="1"/>
      <c r="G25" s="49"/>
      <c r="H25" s="50">
        <f>SUM(H27)</f>
        <v>0</v>
      </c>
    </row>
    <row r="26" spans="1:8" ht="12.75">
      <c r="A26" s="10"/>
      <c r="C26" s="1"/>
      <c r="D26" s="1"/>
      <c r="E26" s="1"/>
      <c r="F26" s="1"/>
      <c r="G26" s="49"/>
      <c r="H26" s="26"/>
    </row>
    <row r="27" spans="1:8" ht="12.75">
      <c r="A27" s="18" t="s">
        <v>60</v>
      </c>
      <c r="C27" s="1"/>
      <c r="D27" s="1"/>
      <c r="E27" s="1"/>
      <c r="F27" s="1"/>
      <c r="G27" s="49"/>
      <c r="H27" s="26">
        <f>SUM(H30:H52)</f>
        <v>0</v>
      </c>
    </row>
    <row r="28" spans="1:8" ht="12.75">
      <c r="A28" s="1"/>
      <c r="B28" s="68"/>
      <c r="C28" s="1"/>
      <c r="D28" s="1"/>
      <c r="E28" s="1"/>
      <c r="F28" s="1"/>
      <c r="G28" s="49"/>
      <c r="H28" s="26"/>
    </row>
    <row r="29" spans="1:8" ht="26.25" customHeight="1">
      <c r="A29" s="14" t="s">
        <v>0</v>
      </c>
      <c r="B29" s="14" t="s">
        <v>2</v>
      </c>
      <c r="C29" s="15" t="s">
        <v>1</v>
      </c>
      <c r="D29" s="14" t="s">
        <v>59</v>
      </c>
      <c r="E29" s="14" t="s">
        <v>3</v>
      </c>
      <c r="F29" s="85" t="s">
        <v>4</v>
      </c>
      <c r="G29" s="85" t="s">
        <v>5</v>
      </c>
      <c r="H29" s="14" t="s">
        <v>6</v>
      </c>
    </row>
    <row r="30" spans="1:8" ht="22.5" customHeight="1">
      <c r="A30" s="65">
        <v>1</v>
      </c>
      <c r="B30" s="19" t="s">
        <v>119</v>
      </c>
      <c r="C30" s="20" t="s">
        <v>120</v>
      </c>
      <c r="D30" s="21" t="s">
        <v>121</v>
      </c>
      <c r="E30" s="19" t="s">
        <v>122</v>
      </c>
      <c r="F30" s="22">
        <v>13</v>
      </c>
      <c r="G30" s="81"/>
      <c r="H30" s="23">
        <f>SUM(F30*G30)</f>
        <v>0</v>
      </c>
    </row>
    <row r="31" spans="1:8" ht="22.5" customHeight="1">
      <c r="A31" s="65">
        <v>2</v>
      </c>
      <c r="B31" s="19" t="s">
        <v>10</v>
      </c>
      <c r="C31" s="20" t="s">
        <v>11</v>
      </c>
      <c r="D31" s="21" t="s">
        <v>12</v>
      </c>
      <c r="E31" s="19" t="s">
        <v>13</v>
      </c>
      <c r="F31" s="22">
        <v>13</v>
      </c>
      <c r="G31" s="81"/>
      <c r="H31" s="23">
        <f aca="true" t="shared" si="0" ref="H31:H52">SUM(F31*G31)</f>
        <v>0</v>
      </c>
    </row>
    <row r="32" spans="1:8" ht="22.5" customHeight="1">
      <c r="A32" s="65">
        <v>3</v>
      </c>
      <c r="B32" s="19" t="s">
        <v>10</v>
      </c>
      <c r="C32" s="20" t="s">
        <v>14</v>
      </c>
      <c r="D32" s="21" t="s">
        <v>15</v>
      </c>
      <c r="E32" s="19" t="s">
        <v>13</v>
      </c>
      <c r="F32" s="22">
        <v>13</v>
      </c>
      <c r="G32" s="81"/>
      <c r="H32" s="23">
        <f t="shared" si="0"/>
        <v>0</v>
      </c>
    </row>
    <row r="33" spans="1:8" ht="22.5" customHeight="1">
      <c r="A33" s="65">
        <v>4</v>
      </c>
      <c r="B33" s="19" t="s">
        <v>10</v>
      </c>
      <c r="C33" s="20" t="s">
        <v>16</v>
      </c>
      <c r="D33" s="21" t="s">
        <v>116</v>
      </c>
      <c r="E33" s="19" t="s">
        <v>13</v>
      </c>
      <c r="F33" s="22">
        <v>13</v>
      </c>
      <c r="G33" s="81"/>
      <c r="H33" s="23">
        <f t="shared" si="0"/>
        <v>0</v>
      </c>
    </row>
    <row r="34" spans="1:8" ht="22.5" customHeight="1">
      <c r="A34" s="65">
        <v>5</v>
      </c>
      <c r="B34" s="19" t="s">
        <v>10</v>
      </c>
      <c r="C34" s="20" t="s">
        <v>17</v>
      </c>
      <c r="D34" s="21" t="s">
        <v>18</v>
      </c>
      <c r="E34" s="19" t="s">
        <v>13</v>
      </c>
      <c r="F34" s="22">
        <v>24</v>
      </c>
      <c r="G34" s="81"/>
      <c r="H34" s="23">
        <f t="shared" si="0"/>
        <v>0</v>
      </c>
    </row>
    <row r="35" spans="1:8" ht="22.5" customHeight="1">
      <c r="A35" s="65">
        <v>6</v>
      </c>
      <c r="B35" s="19" t="s">
        <v>119</v>
      </c>
      <c r="C35" s="66">
        <v>347604080</v>
      </c>
      <c r="D35" s="24" t="s">
        <v>123</v>
      </c>
      <c r="E35" s="19" t="s">
        <v>122</v>
      </c>
      <c r="F35" s="22">
        <v>13</v>
      </c>
      <c r="G35" s="81"/>
      <c r="H35" s="23">
        <f t="shared" si="0"/>
        <v>0</v>
      </c>
    </row>
    <row r="36" spans="1:8" ht="22.5" customHeight="1">
      <c r="A36" s="65">
        <v>7</v>
      </c>
      <c r="B36" s="19" t="s">
        <v>119</v>
      </c>
      <c r="C36" s="20" t="s">
        <v>124</v>
      </c>
      <c r="D36" s="20" t="s">
        <v>125</v>
      </c>
      <c r="E36" s="19" t="s">
        <v>126</v>
      </c>
      <c r="F36" s="22">
        <v>87</v>
      </c>
      <c r="G36" s="81"/>
      <c r="H36" s="23">
        <f t="shared" si="0"/>
        <v>0</v>
      </c>
    </row>
    <row r="37" spans="1:8" ht="22.5" customHeight="1">
      <c r="A37" s="65">
        <v>8</v>
      </c>
      <c r="B37" s="19" t="s">
        <v>119</v>
      </c>
      <c r="C37" s="20" t="s">
        <v>127</v>
      </c>
      <c r="D37" s="20" t="s">
        <v>128</v>
      </c>
      <c r="E37" s="19" t="s">
        <v>122</v>
      </c>
      <c r="F37" s="22">
        <v>13</v>
      </c>
      <c r="G37" s="81"/>
      <c r="H37" s="23">
        <f t="shared" si="0"/>
        <v>0</v>
      </c>
    </row>
    <row r="38" spans="1:8" ht="22.5" customHeight="1">
      <c r="A38" s="65">
        <v>9</v>
      </c>
      <c r="B38" s="19" t="s">
        <v>119</v>
      </c>
      <c r="C38" s="20" t="s">
        <v>129</v>
      </c>
      <c r="D38" s="20" t="s">
        <v>130</v>
      </c>
      <c r="E38" s="19" t="s">
        <v>122</v>
      </c>
      <c r="F38" s="22">
        <v>13</v>
      </c>
      <c r="G38" s="81"/>
      <c r="H38" s="23">
        <f t="shared" si="0"/>
        <v>0</v>
      </c>
    </row>
    <row r="39" spans="1:8" ht="22.5" customHeight="1">
      <c r="A39" s="65">
        <v>10</v>
      </c>
      <c r="B39" s="19" t="s">
        <v>119</v>
      </c>
      <c r="C39" s="20" t="s">
        <v>131</v>
      </c>
      <c r="D39" s="20" t="s">
        <v>132</v>
      </c>
      <c r="E39" s="19" t="s">
        <v>122</v>
      </c>
      <c r="F39" s="22">
        <v>13</v>
      </c>
      <c r="G39" s="81"/>
      <c r="H39" s="23">
        <f t="shared" si="0"/>
        <v>0</v>
      </c>
    </row>
    <row r="40" spans="1:8" ht="33" customHeight="1">
      <c r="A40" s="65">
        <v>11</v>
      </c>
      <c r="B40" s="19" t="s">
        <v>119</v>
      </c>
      <c r="C40" s="20" t="s">
        <v>133</v>
      </c>
      <c r="D40" s="24" t="s">
        <v>134</v>
      </c>
      <c r="E40" s="19" t="s">
        <v>122</v>
      </c>
      <c r="F40" s="22">
        <v>13</v>
      </c>
      <c r="G40" s="81"/>
      <c r="H40" s="23">
        <f t="shared" si="0"/>
        <v>0</v>
      </c>
    </row>
    <row r="41" spans="1:8" ht="22.5" customHeight="1">
      <c r="A41" s="65">
        <v>12</v>
      </c>
      <c r="B41" s="19" t="s">
        <v>10</v>
      </c>
      <c r="C41" s="20" t="s">
        <v>9</v>
      </c>
      <c r="D41" s="20" t="s">
        <v>19</v>
      </c>
      <c r="E41" s="19" t="s">
        <v>13</v>
      </c>
      <c r="F41" s="22">
        <v>13</v>
      </c>
      <c r="G41" s="81"/>
      <c r="H41" s="23">
        <f t="shared" si="0"/>
        <v>0</v>
      </c>
    </row>
    <row r="42" spans="1:8" ht="22.5" customHeight="1">
      <c r="A42" s="65">
        <v>13</v>
      </c>
      <c r="B42" s="19" t="s">
        <v>10</v>
      </c>
      <c r="C42" s="20" t="s">
        <v>20</v>
      </c>
      <c r="D42" s="20" t="s">
        <v>21</v>
      </c>
      <c r="E42" s="19" t="s">
        <v>22</v>
      </c>
      <c r="F42" s="22">
        <v>13</v>
      </c>
      <c r="G42" s="81"/>
      <c r="H42" s="23">
        <f t="shared" si="0"/>
        <v>0</v>
      </c>
    </row>
    <row r="43" spans="1:8" ht="22.5" customHeight="1">
      <c r="A43" s="65">
        <v>14</v>
      </c>
      <c r="B43" s="19" t="s">
        <v>10</v>
      </c>
      <c r="C43" s="20" t="s">
        <v>23</v>
      </c>
      <c r="D43" s="20" t="s">
        <v>24</v>
      </c>
      <c r="E43" s="19" t="s">
        <v>13</v>
      </c>
      <c r="F43" s="22">
        <v>13</v>
      </c>
      <c r="G43" s="81"/>
      <c r="H43" s="23">
        <f t="shared" si="0"/>
        <v>0</v>
      </c>
    </row>
    <row r="44" spans="1:8" ht="33.75" customHeight="1">
      <c r="A44" s="65">
        <v>15</v>
      </c>
      <c r="B44" s="19" t="s">
        <v>10</v>
      </c>
      <c r="C44" s="20" t="s">
        <v>25</v>
      </c>
      <c r="D44" s="24" t="s">
        <v>26</v>
      </c>
      <c r="E44" s="19" t="s">
        <v>27</v>
      </c>
      <c r="F44" s="22">
        <v>87</v>
      </c>
      <c r="G44" s="81"/>
      <c r="H44" s="23">
        <f t="shared" si="0"/>
        <v>0</v>
      </c>
    </row>
    <row r="45" spans="1:8" ht="31.5" customHeight="1">
      <c r="A45" s="65">
        <v>16</v>
      </c>
      <c r="B45" s="19" t="s">
        <v>10</v>
      </c>
      <c r="C45" s="20" t="s">
        <v>28</v>
      </c>
      <c r="D45" s="24" t="s">
        <v>29</v>
      </c>
      <c r="E45" s="19" t="s">
        <v>27</v>
      </c>
      <c r="F45" s="22">
        <v>520</v>
      </c>
      <c r="G45" s="81"/>
      <c r="H45" s="23">
        <f t="shared" si="0"/>
        <v>0</v>
      </c>
    </row>
    <row r="46" spans="1:8" ht="22.5" customHeight="1">
      <c r="A46" s="65">
        <v>17</v>
      </c>
      <c r="B46" s="19" t="s">
        <v>119</v>
      </c>
      <c r="C46" s="20" t="s">
        <v>135</v>
      </c>
      <c r="D46" s="24" t="s">
        <v>136</v>
      </c>
      <c r="E46" s="19" t="s">
        <v>126</v>
      </c>
      <c r="F46" s="80">
        <f>460-58</f>
        <v>402</v>
      </c>
      <c r="G46" s="81"/>
      <c r="H46" s="23">
        <f t="shared" si="0"/>
        <v>0</v>
      </c>
    </row>
    <row r="47" spans="1:8" ht="22.5" customHeight="1">
      <c r="A47" s="65">
        <v>18</v>
      </c>
      <c r="B47" s="19" t="s">
        <v>119</v>
      </c>
      <c r="C47" s="20" t="s">
        <v>137</v>
      </c>
      <c r="D47" s="20" t="s">
        <v>138</v>
      </c>
      <c r="E47" s="19" t="s">
        <v>126</v>
      </c>
      <c r="F47" s="22">
        <v>520</v>
      </c>
      <c r="G47" s="81"/>
      <c r="H47" s="23">
        <f t="shared" si="0"/>
        <v>0</v>
      </c>
    </row>
    <row r="48" spans="1:8" ht="22.5" customHeight="1">
      <c r="A48" s="65">
        <v>19</v>
      </c>
      <c r="B48" s="78" t="s">
        <v>119</v>
      </c>
      <c r="C48" s="25" t="s">
        <v>139</v>
      </c>
      <c r="D48" s="20" t="s">
        <v>140</v>
      </c>
      <c r="E48" s="78" t="s">
        <v>141</v>
      </c>
      <c r="F48" s="22">
        <v>323</v>
      </c>
      <c r="G48" s="81"/>
      <c r="H48" s="23">
        <f t="shared" si="0"/>
        <v>0</v>
      </c>
    </row>
    <row r="49" spans="1:8" ht="22.5" customHeight="1">
      <c r="A49" s="65">
        <v>20</v>
      </c>
      <c r="B49" s="19" t="s">
        <v>119</v>
      </c>
      <c r="C49" s="20" t="s">
        <v>142</v>
      </c>
      <c r="D49" s="20" t="s">
        <v>143</v>
      </c>
      <c r="E49" s="19" t="s">
        <v>144</v>
      </c>
      <c r="F49" s="22">
        <v>5</v>
      </c>
      <c r="G49" s="81"/>
      <c r="H49" s="23">
        <f t="shared" si="0"/>
        <v>0</v>
      </c>
    </row>
    <row r="50" spans="1:8" ht="22.5" customHeight="1">
      <c r="A50" s="65">
        <v>21</v>
      </c>
      <c r="B50" s="19" t="s">
        <v>119</v>
      </c>
      <c r="C50" s="20" t="s">
        <v>145</v>
      </c>
      <c r="D50" s="20" t="s">
        <v>146</v>
      </c>
      <c r="E50" s="19" t="s">
        <v>147</v>
      </c>
      <c r="F50" s="22">
        <v>13</v>
      </c>
      <c r="G50" s="81"/>
      <c r="H50" s="23">
        <f t="shared" si="0"/>
        <v>0</v>
      </c>
    </row>
    <row r="51" spans="1:8" ht="22.5" customHeight="1">
      <c r="A51" s="65">
        <v>22</v>
      </c>
      <c r="B51" s="19" t="s">
        <v>10</v>
      </c>
      <c r="C51" s="20" t="s">
        <v>30</v>
      </c>
      <c r="D51" s="20" t="s">
        <v>31</v>
      </c>
      <c r="E51" s="19" t="s">
        <v>32</v>
      </c>
      <c r="F51" s="22">
        <v>1</v>
      </c>
      <c r="G51" s="81"/>
      <c r="H51" s="23">
        <f t="shared" si="0"/>
        <v>0</v>
      </c>
    </row>
    <row r="52" spans="1:8" ht="22.5" customHeight="1">
      <c r="A52" s="65">
        <v>23</v>
      </c>
      <c r="B52" s="19" t="s">
        <v>10</v>
      </c>
      <c r="C52" s="20" t="s">
        <v>33</v>
      </c>
      <c r="D52" s="20" t="s">
        <v>34</v>
      </c>
      <c r="E52" s="19" t="s">
        <v>35</v>
      </c>
      <c r="F52" s="22">
        <v>20</v>
      </c>
      <c r="G52" s="81"/>
      <c r="H52" s="23">
        <f t="shared" si="0"/>
        <v>0</v>
      </c>
    </row>
    <row r="53" spans="1:8" ht="12.75">
      <c r="A53" s="41"/>
      <c r="B53" s="1"/>
      <c r="C53" s="1"/>
      <c r="D53" s="41"/>
      <c r="E53" s="1"/>
      <c r="F53" s="26"/>
      <c r="G53" s="71"/>
      <c r="H53" s="26"/>
    </row>
    <row r="54" spans="1:8" ht="15">
      <c r="A54" s="27" t="s">
        <v>7</v>
      </c>
      <c r="C54" s="1"/>
      <c r="D54" s="41"/>
      <c r="E54" s="1"/>
      <c r="F54" s="26"/>
      <c r="G54" s="72"/>
      <c r="H54" s="50">
        <f>SUM(H56+H65+H70)</f>
        <v>0</v>
      </c>
    </row>
    <row r="55" spans="1:8" ht="12.75">
      <c r="A55" s="1"/>
      <c r="C55" s="1"/>
      <c r="D55" s="41"/>
      <c r="E55" s="1"/>
      <c r="F55" s="26"/>
      <c r="G55" s="72"/>
      <c r="H55" s="26"/>
    </row>
    <row r="56" spans="1:8" ht="18" customHeight="1">
      <c r="A56" s="28" t="s">
        <v>61</v>
      </c>
      <c r="C56" s="29"/>
      <c r="D56" s="42"/>
      <c r="E56" s="29"/>
      <c r="F56" s="30"/>
      <c r="G56" s="72"/>
      <c r="H56" s="30">
        <f>SUM(H58:H63)</f>
        <v>0</v>
      </c>
    </row>
    <row r="57" spans="1:8" ht="12.75">
      <c r="A57" s="42"/>
      <c r="B57" s="29"/>
      <c r="C57" s="29"/>
      <c r="D57" s="42"/>
      <c r="E57" s="29"/>
      <c r="F57" s="30"/>
      <c r="G57" s="73"/>
      <c r="H57" s="30"/>
    </row>
    <row r="58" spans="1:8" ht="24">
      <c r="A58" s="65">
        <v>24</v>
      </c>
      <c r="B58" s="19" t="s">
        <v>10</v>
      </c>
      <c r="C58" s="20" t="s">
        <v>62</v>
      </c>
      <c r="D58" s="24" t="s">
        <v>63</v>
      </c>
      <c r="E58" s="19" t="s">
        <v>27</v>
      </c>
      <c r="F58" s="22">
        <v>349</v>
      </c>
      <c r="G58" s="81"/>
      <c r="H58" s="23">
        <f>SUM(F58*G58)</f>
        <v>0</v>
      </c>
    </row>
    <row r="59" spans="1:8" ht="24">
      <c r="A59" s="65">
        <v>25</v>
      </c>
      <c r="B59" s="19" t="s">
        <v>10</v>
      </c>
      <c r="C59" s="20" t="s">
        <v>64</v>
      </c>
      <c r="D59" s="24" t="s">
        <v>65</v>
      </c>
      <c r="E59" s="19" t="s">
        <v>27</v>
      </c>
      <c r="F59" s="22">
        <v>111</v>
      </c>
      <c r="G59" s="81"/>
      <c r="H59" s="23">
        <f aca="true" t="shared" si="1" ref="H59:H63">SUM(F59*G59)</f>
        <v>0</v>
      </c>
    </row>
    <row r="60" spans="1:8" ht="24">
      <c r="A60" s="65">
        <v>26</v>
      </c>
      <c r="B60" s="19" t="s">
        <v>10</v>
      </c>
      <c r="C60" s="20" t="s">
        <v>66</v>
      </c>
      <c r="D60" s="24" t="s">
        <v>67</v>
      </c>
      <c r="E60" s="19" t="s">
        <v>27</v>
      </c>
      <c r="F60" s="22">
        <v>349</v>
      </c>
      <c r="G60" s="81"/>
      <c r="H60" s="23">
        <f t="shared" si="1"/>
        <v>0</v>
      </c>
    </row>
    <row r="61" spans="1:8" ht="24">
      <c r="A61" s="65">
        <v>27</v>
      </c>
      <c r="B61" s="19" t="s">
        <v>10</v>
      </c>
      <c r="C61" s="20" t="s">
        <v>68</v>
      </c>
      <c r="D61" s="24" t="s">
        <v>69</v>
      </c>
      <c r="E61" s="19" t="s">
        <v>27</v>
      </c>
      <c r="F61" s="22">
        <v>111</v>
      </c>
      <c r="G61" s="81"/>
      <c r="H61" s="23">
        <f t="shared" si="1"/>
        <v>0</v>
      </c>
    </row>
    <row r="62" spans="1:8" ht="24">
      <c r="A62" s="65">
        <v>28</v>
      </c>
      <c r="B62" s="19" t="s">
        <v>119</v>
      </c>
      <c r="C62" s="20" t="s">
        <v>148</v>
      </c>
      <c r="D62" s="24" t="s">
        <v>149</v>
      </c>
      <c r="E62" s="19" t="s">
        <v>126</v>
      </c>
      <c r="F62" s="22">
        <v>58</v>
      </c>
      <c r="G62" s="81"/>
      <c r="H62" s="23">
        <f t="shared" si="1"/>
        <v>0</v>
      </c>
    </row>
    <row r="63" spans="1:8" ht="24">
      <c r="A63" s="65">
        <v>29</v>
      </c>
      <c r="B63" s="19" t="s">
        <v>119</v>
      </c>
      <c r="C63" s="20" t="s">
        <v>150</v>
      </c>
      <c r="D63" s="24" t="s">
        <v>151</v>
      </c>
      <c r="E63" s="19" t="s">
        <v>126</v>
      </c>
      <c r="F63" s="22">
        <v>53</v>
      </c>
      <c r="G63" s="81"/>
      <c r="H63" s="23">
        <f t="shared" si="1"/>
        <v>0</v>
      </c>
    </row>
    <row r="64" spans="1:8" ht="12.75">
      <c r="A64" s="31"/>
      <c r="B64" s="31"/>
      <c r="C64" s="44"/>
      <c r="D64" s="45"/>
      <c r="E64" s="31"/>
      <c r="F64" s="46"/>
      <c r="G64" s="71"/>
      <c r="H64" s="32"/>
    </row>
    <row r="65" spans="1:8" ht="17.25" customHeight="1">
      <c r="A65" s="69" t="s">
        <v>70</v>
      </c>
      <c r="C65" s="69"/>
      <c r="D65" s="69"/>
      <c r="E65" s="31"/>
      <c r="F65" s="32"/>
      <c r="G65" s="72"/>
      <c r="H65" s="32">
        <f>SUM(H67:H68)</f>
        <v>0</v>
      </c>
    </row>
    <row r="66" spans="1:8" ht="11.25" customHeight="1">
      <c r="A66" s="44"/>
      <c r="B66" s="47"/>
      <c r="C66" s="47"/>
      <c r="D66" s="47"/>
      <c r="E66" s="31"/>
      <c r="F66" s="32"/>
      <c r="G66" s="73"/>
      <c r="H66" s="32"/>
    </row>
    <row r="67" spans="1:8" ht="24">
      <c r="A67" s="65">
        <v>30</v>
      </c>
      <c r="B67" s="19" t="s">
        <v>10</v>
      </c>
      <c r="C67" s="20" t="s">
        <v>71</v>
      </c>
      <c r="D67" s="24" t="s">
        <v>72</v>
      </c>
      <c r="E67" s="19" t="s">
        <v>27</v>
      </c>
      <c r="F67" s="22">
        <v>349</v>
      </c>
      <c r="G67" s="81"/>
      <c r="H67" s="23">
        <f>SUM(F67*G67)</f>
        <v>0</v>
      </c>
    </row>
    <row r="68" spans="1:8" ht="20.25" customHeight="1">
      <c r="A68" s="65">
        <v>31</v>
      </c>
      <c r="B68" s="19" t="s">
        <v>10</v>
      </c>
      <c r="C68" s="33" t="s">
        <v>73</v>
      </c>
      <c r="D68" s="24" t="s">
        <v>74</v>
      </c>
      <c r="E68" s="19" t="s">
        <v>27</v>
      </c>
      <c r="F68" s="22">
        <v>460</v>
      </c>
      <c r="G68" s="81"/>
      <c r="H68" s="23">
        <f>SUM(F68*G68)</f>
        <v>0</v>
      </c>
    </row>
    <row r="69" spans="1:8" ht="12.75">
      <c r="A69" s="42"/>
      <c r="B69" s="29"/>
      <c r="C69" s="29"/>
      <c r="D69" s="29"/>
      <c r="E69" s="34"/>
      <c r="F69" s="30"/>
      <c r="G69" s="71"/>
      <c r="H69" s="30"/>
    </row>
    <row r="70" spans="1:8" ht="16.5" customHeight="1">
      <c r="A70" s="43" t="s">
        <v>115</v>
      </c>
      <c r="C70" s="29"/>
      <c r="D70" s="29"/>
      <c r="E70" s="34"/>
      <c r="F70" s="30"/>
      <c r="G70" s="72"/>
      <c r="H70" s="30">
        <f>SUM(H72:H91)</f>
        <v>0</v>
      </c>
    </row>
    <row r="71" spans="1:8" ht="12.75">
      <c r="A71" s="51"/>
      <c r="B71" s="35"/>
      <c r="C71" s="35"/>
      <c r="D71" s="35"/>
      <c r="E71" s="31"/>
      <c r="F71" s="32"/>
      <c r="G71" s="73"/>
      <c r="H71" s="32"/>
    </row>
    <row r="72" spans="1:8" ht="24">
      <c r="A72" s="65">
        <v>32</v>
      </c>
      <c r="B72" s="19" t="s">
        <v>10</v>
      </c>
      <c r="C72" s="20" t="s">
        <v>75</v>
      </c>
      <c r="D72" s="24" t="s">
        <v>76</v>
      </c>
      <c r="E72" s="19" t="s">
        <v>77</v>
      </c>
      <c r="F72" s="22">
        <v>5</v>
      </c>
      <c r="G72" s="81"/>
      <c r="H72" s="23">
        <f>SUM(F72*G72)</f>
        <v>0</v>
      </c>
    </row>
    <row r="73" spans="1:8" ht="24">
      <c r="A73" s="65">
        <v>33</v>
      </c>
      <c r="B73" s="19" t="s">
        <v>10</v>
      </c>
      <c r="C73" s="20" t="s">
        <v>78</v>
      </c>
      <c r="D73" s="24" t="s">
        <v>79</v>
      </c>
      <c r="E73" s="19" t="s">
        <v>80</v>
      </c>
      <c r="F73" s="22">
        <v>33</v>
      </c>
      <c r="G73" s="81"/>
      <c r="H73" s="23">
        <f aca="true" t="shared" si="2" ref="H73:H91">SUM(F73*G73)</f>
        <v>0</v>
      </c>
    </row>
    <row r="74" spans="1:8" ht="24">
      <c r="A74" s="65">
        <v>34</v>
      </c>
      <c r="B74" s="19" t="s">
        <v>10</v>
      </c>
      <c r="C74" s="67" t="s">
        <v>81</v>
      </c>
      <c r="D74" s="24" t="s">
        <v>82</v>
      </c>
      <c r="E74" s="19" t="s">
        <v>77</v>
      </c>
      <c r="F74" s="22">
        <v>1.1</v>
      </c>
      <c r="G74" s="81"/>
      <c r="H74" s="23">
        <f t="shared" si="2"/>
        <v>0</v>
      </c>
    </row>
    <row r="75" spans="1:8" ht="24">
      <c r="A75" s="65">
        <v>35</v>
      </c>
      <c r="B75" s="19" t="s">
        <v>10</v>
      </c>
      <c r="C75" s="20" t="s">
        <v>83</v>
      </c>
      <c r="D75" s="24" t="s">
        <v>84</v>
      </c>
      <c r="E75" s="19" t="s">
        <v>80</v>
      </c>
      <c r="F75" s="22">
        <v>1.5</v>
      </c>
      <c r="G75" s="81"/>
      <c r="H75" s="23">
        <f t="shared" si="2"/>
        <v>0</v>
      </c>
    </row>
    <row r="76" spans="1:8" ht="24">
      <c r="A76" s="65">
        <v>36</v>
      </c>
      <c r="B76" s="19" t="s">
        <v>10</v>
      </c>
      <c r="C76" s="67" t="s">
        <v>85</v>
      </c>
      <c r="D76" s="24" t="s">
        <v>86</v>
      </c>
      <c r="E76" s="19" t="s">
        <v>80</v>
      </c>
      <c r="F76" s="22">
        <v>1.5</v>
      </c>
      <c r="G76" s="81"/>
      <c r="H76" s="23">
        <f t="shared" si="2"/>
        <v>0</v>
      </c>
    </row>
    <row r="77" spans="1:8" ht="24">
      <c r="A77" s="65">
        <v>37</v>
      </c>
      <c r="B77" s="19" t="s">
        <v>10</v>
      </c>
      <c r="C77" s="20" t="s">
        <v>87</v>
      </c>
      <c r="D77" s="24" t="s">
        <v>88</v>
      </c>
      <c r="E77" s="19" t="s">
        <v>80</v>
      </c>
      <c r="F77" s="22">
        <v>33</v>
      </c>
      <c r="G77" s="81"/>
      <c r="H77" s="23">
        <f t="shared" si="2"/>
        <v>0</v>
      </c>
    </row>
    <row r="78" spans="1:8" ht="27.75" customHeight="1">
      <c r="A78" s="65">
        <v>38</v>
      </c>
      <c r="B78" s="19" t="s">
        <v>119</v>
      </c>
      <c r="C78" s="66">
        <v>592450010</v>
      </c>
      <c r="D78" s="20" t="s">
        <v>152</v>
      </c>
      <c r="E78" s="19" t="s">
        <v>153</v>
      </c>
      <c r="F78" s="22">
        <v>1.5</v>
      </c>
      <c r="G78" s="81"/>
      <c r="H78" s="23">
        <f t="shared" si="2"/>
        <v>0</v>
      </c>
    </row>
    <row r="79" spans="1:8" ht="24">
      <c r="A79" s="65">
        <v>39</v>
      </c>
      <c r="B79" s="19" t="s">
        <v>10</v>
      </c>
      <c r="C79" s="20" t="s">
        <v>89</v>
      </c>
      <c r="D79" s="24" t="s">
        <v>90</v>
      </c>
      <c r="E79" s="19" t="s">
        <v>80</v>
      </c>
      <c r="F79" s="22">
        <v>1.5</v>
      </c>
      <c r="G79" s="81"/>
      <c r="H79" s="23">
        <f t="shared" si="2"/>
        <v>0</v>
      </c>
    </row>
    <row r="80" spans="1:8" ht="36">
      <c r="A80" s="65">
        <v>40</v>
      </c>
      <c r="B80" s="19" t="s">
        <v>10</v>
      </c>
      <c r="C80" s="66">
        <v>965042241</v>
      </c>
      <c r="D80" s="24" t="s">
        <v>91</v>
      </c>
      <c r="E80" s="19" t="s">
        <v>77</v>
      </c>
      <c r="F80" s="22">
        <v>5.2</v>
      </c>
      <c r="G80" s="81"/>
      <c r="H80" s="23">
        <f t="shared" si="2"/>
        <v>0</v>
      </c>
    </row>
    <row r="81" spans="1:8" ht="26.25" customHeight="1">
      <c r="A81" s="65">
        <v>41</v>
      </c>
      <c r="B81" s="19" t="s">
        <v>10</v>
      </c>
      <c r="C81" s="67" t="s">
        <v>92</v>
      </c>
      <c r="D81" s="20" t="s">
        <v>93</v>
      </c>
      <c r="E81" s="19" t="s">
        <v>80</v>
      </c>
      <c r="F81" s="22">
        <v>40</v>
      </c>
      <c r="G81" s="81"/>
      <c r="H81" s="23">
        <f t="shared" si="2"/>
        <v>0</v>
      </c>
    </row>
    <row r="82" spans="1:8" ht="24.75" customHeight="1">
      <c r="A82" s="65">
        <v>42</v>
      </c>
      <c r="B82" s="19" t="s">
        <v>10</v>
      </c>
      <c r="C82" s="20" t="s">
        <v>94</v>
      </c>
      <c r="D82" s="20" t="s">
        <v>95</v>
      </c>
      <c r="E82" s="19" t="s">
        <v>80</v>
      </c>
      <c r="F82" s="22">
        <v>122</v>
      </c>
      <c r="G82" s="81"/>
      <c r="H82" s="23">
        <f t="shared" si="2"/>
        <v>0</v>
      </c>
    </row>
    <row r="83" spans="1:8" ht="28.5" customHeight="1">
      <c r="A83" s="65">
        <v>43</v>
      </c>
      <c r="B83" s="19" t="s">
        <v>10</v>
      </c>
      <c r="C83" s="67" t="s">
        <v>96</v>
      </c>
      <c r="D83" s="24" t="s">
        <v>97</v>
      </c>
      <c r="E83" s="19" t="s">
        <v>80</v>
      </c>
      <c r="F83" s="22">
        <v>6.2</v>
      </c>
      <c r="G83" s="81"/>
      <c r="H83" s="23">
        <f t="shared" si="2"/>
        <v>0</v>
      </c>
    </row>
    <row r="84" spans="1:8" ht="24" customHeight="1">
      <c r="A84" s="65">
        <v>44</v>
      </c>
      <c r="B84" s="19" t="s">
        <v>10</v>
      </c>
      <c r="C84" s="20" t="s">
        <v>98</v>
      </c>
      <c r="D84" s="24" t="s">
        <v>99</v>
      </c>
      <c r="E84" s="19" t="s">
        <v>80</v>
      </c>
      <c r="F84" s="22">
        <v>122</v>
      </c>
      <c r="G84" s="81"/>
      <c r="H84" s="23">
        <f t="shared" si="2"/>
        <v>0</v>
      </c>
    </row>
    <row r="85" spans="1:8" ht="24">
      <c r="A85" s="65">
        <v>45</v>
      </c>
      <c r="B85" s="19" t="s">
        <v>10</v>
      </c>
      <c r="C85" s="67" t="s">
        <v>100</v>
      </c>
      <c r="D85" s="24" t="s">
        <v>101</v>
      </c>
      <c r="E85" s="19" t="s">
        <v>77</v>
      </c>
      <c r="F85" s="22">
        <v>49</v>
      </c>
      <c r="G85" s="81"/>
      <c r="H85" s="23">
        <f t="shared" si="2"/>
        <v>0</v>
      </c>
    </row>
    <row r="86" spans="1:8" ht="24">
      <c r="A86" s="65">
        <v>46</v>
      </c>
      <c r="B86" s="19" t="s">
        <v>10</v>
      </c>
      <c r="C86" s="20" t="s">
        <v>102</v>
      </c>
      <c r="D86" s="24" t="s">
        <v>103</v>
      </c>
      <c r="E86" s="19" t="s">
        <v>104</v>
      </c>
      <c r="F86" s="22">
        <v>0.46</v>
      </c>
      <c r="G86" s="81"/>
      <c r="H86" s="23">
        <f t="shared" si="2"/>
        <v>0</v>
      </c>
    </row>
    <row r="87" spans="1:8" ht="24">
      <c r="A87" s="65">
        <v>47</v>
      </c>
      <c r="B87" s="19" t="s">
        <v>10</v>
      </c>
      <c r="C87" s="20" t="s">
        <v>105</v>
      </c>
      <c r="D87" s="24" t="s">
        <v>106</v>
      </c>
      <c r="E87" s="19" t="s">
        <v>80</v>
      </c>
      <c r="F87" s="22">
        <v>1.5</v>
      </c>
      <c r="G87" s="81"/>
      <c r="H87" s="23">
        <f t="shared" si="2"/>
        <v>0</v>
      </c>
    </row>
    <row r="88" spans="1:8" ht="24">
      <c r="A88" s="65">
        <v>48</v>
      </c>
      <c r="B88" s="19" t="s">
        <v>10</v>
      </c>
      <c r="C88" s="20" t="s">
        <v>107</v>
      </c>
      <c r="D88" s="24" t="s">
        <v>108</v>
      </c>
      <c r="E88" s="19" t="s">
        <v>77</v>
      </c>
      <c r="F88" s="22">
        <v>54.07</v>
      </c>
      <c r="G88" s="81"/>
      <c r="H88" s="23">
        <f t="shared" si="2"/>
        <v>0</v>
      </c>
    </row>
    <row r="89" spans="1:8" ht="24">
      <c r="A89" s="65">
        <v>49</v>
      </c>
      <c r="B89" s="19" t="s">
        <v>10</v>
      </c>
      <c r="C89" s="20" t="s">
        <v>109</v>
      </c>
      <c r="D89" s="24" t="s">
        <v>110</v>
      </c>
      <c r="E89" s="19" t="s">
        <v>77</v>
      </c>
      <c r="F89" s="22">
        <v>815.14</v>
      </c>
      <c r="G89" s="81"/>
      <c r="H89" s="23">
        <f t="shared" si="2"/>
        <v>0</v>
      </c>
    </row>
    <row r="90" spans="1:8" ht="25.5" customHeight="1">
      <c r="A90" s="65">
        <v>50</v>
      </c>
      <c r="B90" s="19" t="s">
        <v>10</v>
      </c>
      <c r="C90" s="25" t="s">
        <v>111</v>
      </c>
      <c r="D90" s="20" t="s">
        <v>112</v>
      </c>
      <c r="E90" s="19" t="s">
        <v>77</v>
      </c>
      <c r="F90" s="22">
        <v>32.457</v>
      </c>
      <c r="G90" s="81"/>
      <c r="H90" s="23">
        <f t="shared" si="2"/>
        <v>0</v>
      </c>
    </row>
    <row r="91" spans="1:8" ht="24.75" customHeight="1">
      <c r="A91" s="65">
        <v>51</v>
      </c>
      <c r="B91" s="19" t="s">
        <v>10</v>
      </c>
      <c r="C91" s="20" t="s">
        <v>113</v>
      </c>
      <c r="D91" s="20" t="s">
        <v>114</v>
      </c>
      <c r="E91" s="19" t="s">
        <v>77</v>
      </c>
      <c r="F91" s="22">
        <v>8.3</v>
      </c>
      <c r="G91" s="81"/>
      <c r="H91" s="23">
        <f t="shared" si="2"/>
        <v>0</v>
      </c>
    </row>
    <row r="92" spans="1:8" ht="12.75">
      <c r="A92" s="41"/>
      <c r="B92" s="1"/>
      <c r="C92" s="1"/>
      <c r="D92" s="1"/>
      <c r="E92" s="36"/>
      <c r="F92" s="16"/>
      <c r="G92" s="71"/>
      <c r="H92" s="26"/>
    </row>
    <row r="93" spans="1:8" ht="12.75">
      <c r="A93" s="41"/>
      <c r="B93" s="1"/>
      <c r="C93" s="1"/>
      <c r="D93" s="1"/>
      <c r="E93" s="1"/>
      <c r="F93" s="16"/>
      <c r="G93" s="16"/>
      <c r="H93" s="16"/>
    </row>
    <row r="94" spans="1:8" ht="12.75">
      <c r="A94" s="1"/>
      <c r="B94" s="1"/>
      <c r="C94" s="1"/>
      <c r="D94" s="36"/>
      <c r="E94" s="1"/>
      <c r="F94" s="16"/>
      <c r="G94" s="16"/>
      <c r="H94" s="16"/>
    </row>
    <row r="95" spans="1:8" ht="12.75">
      <c r="A95" s="1"/>
      <c r="B95" s="1"/>
      <c r="C95" s="1"/>
      <c r="D95" s="1"/>
      <c r="E95" s="1"/>
      <c r="F95" s="16"/>
      <c r="G95" s="16"/>
      <c r="H95" s="16"/>
    </row>
    <row r="96" spans="1:8" ht="12.75">
      <c r="A96" s="1"/>
      <c r="B96" s="1"/>
      <c r="C96" s="1"/>
      <c r="D96" s="1"/>
      <c r="E96" s="1"/>
      <c r="F96" s="16"/>
      <c r="G96" s="16"/>
      <c r="H96" s="16"/>
    </row>
    <row r="97" spans="1:8" ht="12.75">
      <c r="A97" s="1"/>
      <c r="B97" s="1"/>
      <c r="C97" s="1"/>
      <c r="D97" s="1"/>
      <c r="E97" s="1"/>
      <c r="F97" s="16"/>
      <c r="G97" s="16"/>
      <c r="H97" s="16"/>
    </row>
    <row r="98" spans="1:8" ht="12.75">
      <c r="A98" s="1"/>
      <c r="B98" s="1"/>
      <c r="C98" s="1"/>
      <c r="D98" s="1"/>
      <c r="E98" s="1"/>
      <c r="F98" s="16"/>
      <c r="G98" s="16"/>
      <c r="H98" s="16"/>
    </row>
    <row r="99" spans="1:8" ht="12.75">
      <c r="A99" s="1"/>
      <c r="B99" s="1"/>
      <c r="C99" s="1"/>
      <c r="D99" s="1"/>
      <c r="E99" s="1"/>
      <c r="F99" s="16"/>
      <c r="G99" s="16"/>
      <c r="H99" s="16"/>
    </row>
    <row r="100" spans="1:8" ht="12.75">
      <c r="A100" s="1"/>
      <c r="B100" s="1"/>
      <c r="C100" s="1"/>
      <c r="D100" s="1"/>
      <c r="E100" s="1"/>
      <c r="F100" s="16"/>
      <c r="G100" s="16"/>
      <c r="H100" s="16"/>
    </row>
    <row r="101" spans="1:8" ht="12.75">
      <c r="A101" s="1"/>
      <c r="B101" s="1"/>
      <c r="C101" s="1"/>
      <c r="D101" s="1"/>
      <c r="E101" s="1"/>
      <c r="F101" s="16"/>
      <c r="G101" s="16"/>
      <c r="H101" s="16"/>
    </row>
    <row r="102" spans="1:8" ht="12.75">
      <c r="A102" s="1"/>
      <c r="B102" s="1"/>
      <c r="C102" s="1"/>
      <c r="D102" s="1"/>
      <c r="E102" s="1"/>
      <c r="F102" s="16"/>
      <c r="G102" s="16"/>
      <c r="H102" s="16"/>
    </row>
    <row r="103" spans="1:8" ht="12.75">
      <c r="A103" s="1"/>
      <c r="B103" s="1"/>
      <c r="C103" s="1"/>
      <c r="D103" s="1"/>
      <c r="E103" s="1"/>
      <c r="F103" s="16"/>
      <c r="G103" s="16"/>
      <c r="H103" s="16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</sheetData>
  <printOptions/>
  <pageMargins left="0.25" right="0.25" top="0.75" bottom="0.75" header="0.3" footer="0.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Z101-01 - Rumburk, ul. Skalní - nové VO (zadání).xlsx</dc:title>
  <dc:subject/>
  <dc:creator>Jindřich Ponocný</dc:creator>
  <cp:keywords/>
  <dc:description/>
  <cp:lastModifiedBy>Bc. Jiří Tillner</cp:lastModifiedBy>
  <cp:lastPrinted>2018-05-03T09:03:10Z</cp:lastPrinted>
  <dcterms:created xsi:type="dcterms:W3CDTF">2018-03-23T06:05:09Z</dcterms:created>
  <dcterms:modified xsi:type="dcterms:W3CDTF">2018-05-03T09:03:11Z</dcterms:modified>
  <cp:category/>
  <cp:version/>
  <cp:contentType/>
  <cp:contentStatus/>
</cp:coreProperties>
</file>