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20AF3481-4E70-42BC-9CBE-6286E7F92F05}" xr6:coauthVersionLast="47" xr6:coauthVersionMax="47" xr10:uidLastSave="{00000000-0000-0000-0000-000000000000}"/>
  <bookViews>
    <workbookView xWindow="-120" yWindow="-16320" windowWidth="29040" windowHeight="15840" tabRatio="607" xr2:uid="{00000000-000D-0000-FFFF-FFFF00000000}"/>
  </bookViews>
  <sheets>
    <sheet name="Re-Digitalizace" sheetId="2" r:id="rId1"/>
  </sheets>
  <definedNames>
    <definedName name="Excel_BuiltIn_Print_Area_3">#REF!</definedName>
    <definedName name="Excel_BuiltIn_Print_Titles_3">#REF!</definedName>
    <definedName name="Excel_BuiltIn_Print_Titles_4">'Re-Digitalizace'!$3:$3</definedName>
    <definedName name="Excel_BuiltIn_Print_Titles_4_1">#REF!</definedName>
    <definedName name="_xlnm.Print_Titles" localSheetId="0">'Re-Digitalizace'!$3:$3</definedName>
    <definedName name="_xlnm.Print_Area" localSheetId="0">'Re-Digitalizace'!$A$3:$H$28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12" i="2"/>
  <c r="G23" i="2"/>
  <c r="G24" i="2" s="1"/>
  <c r="G13" i="2"/>
  <c r="G9" i="2"/>
  <c r="G17" i="2"/>
  <c r="G11" i="2" l="1"/>
  <c r="G10" i="2" l="1"/>
  <c r="G15" i="2"/>
  <c r="G7" i="2"/>
  <c r="G14" i="2"/>
  <c r="G16" i="2"/>
  <c r="G6" i="2"/>
  <c r="G8" i="2"/>
  <c r="G20" i="2"/>
  <c r="G21" i="2" l="1"/>
  <c r="G26" i="2" s="1"/>
  <c r="G27" i="2" l="1"/>
  <c r="G28" i="2" s="1"/>
</calcChain>
</file>

<file path=xl/sharedStrings.xml><?xml version="1.0" encoding="utf-8"?>
<sst xmlns="http://schemas.openxmlformats.org/spreadsheetml/2006/main" count="49" uniqueCount="46">
  <si>
    <t>Jednotková cena / Kč bez DPH</t>
  </si>
  <si>
    <t>Množství</t>
  </si>
  <si>
    <t>Cena celkem / Kč bez DPH</t>
  </si>
  <si>
    <t>Označení</t>
  </si>
  <si>
    <t>Značka / Typové označení</t>
  </si>
  <si>
    <t>DCI server</t>
  </si>
  <si>
    <t>Popis - minimální parametry</t>
  </si>
  <si>
    <t>Instalační práce</t>
  </si>
  <si>
    <t>Objektiv</t>
  </si>
  <si>
    <t>3D brýle pro dospělé</t>
  </si>
  <si>
    <t>DCI TECHNOLOGIE PRO PŘEHRÁVÁNÍ 3D OBSAHU</t>
  </si>
  <si>
    <t>Zaškolení</t>
  </si>
  <si>
    <t>č.</t>
  </si>
  <si>
    <t>Cena za sestavu:</t>
  </si>
  <si>
    <t>CENA CELKEM BEZ DPH:</t>
  </si>
  <si>
    <t>CENA CELKEM S DPH:</t>
  </si>
  <si>
    <t>DCI TECHNOLOGIE PRO PŘEHRÁVÁNÍ 2D OBSAHU</t>
  </si>
  <si>
    <t>Zaškolení personálu v minimálním rozsahu 2x 3h.</t>
  </si>
  <si>
    <t>DCI uložiště</t>
  </si>
  <si>
    <t>Audioprocesor 7.1</t>
  </si>
  <si>
    <t>Technika vlastněná kinem</t>
  </si>
  <si>
    <t>VÝŠE DPH 21%</t>
  </si>
  <si>
    <t>DCI projektor RGB laser</t>
  </si>
  <si>
    <r>
      <rPr>
        <sz val="10"/>
        <rFont val="Arial CE"/>
        <charset val="238"/>
      </rPr>
      <t>Digitální laserový projektor dle specifikace DCI, rozlišení 2K, motorově ovládané výměnné objektivy s možností aretace pozice objektivu (zoom, focus, horizontální i vertikální lens-shift). Color Space &gt;90% REC2020. RGB+ laserová technologie (samostatný zdroj laseru pro každou složku R, G, B včetně fosfor laseru pro eleiminaci efektu speckles).Podpora HFR technologie pro 2D/3D 120FPS. Kontrast min. 2.000:1. Interní laserový zdroj světla s životností 30.000 provozních hodin v těle projektoru. Originální LCD dotykový panel pro pohodlné lokální nastavení a ovládání projektoru.  Včetně redukce pro odtah.</t>
    </r>
    <r>
      <rPr>
        <b/>
        <sz val="10"/>
        <rFont val="Arial CE"/>
        <charset val="238"/>
      </rPr>
      <t xml:space="preserve">
</t>
    </r>
  </si>
  <si>
    <t>Motorově ovládaný 2K objektiv pro daný DCI laserový projektor. Rozsah objektivu vhodný pro plné pokrytí formátů FLAT i SCOPE pro dané rozměry plátna a projekční vzdálenost kina.</t>
  </si>
  <si>
    <t>IMS blok/DCI server/přehrávač (Internal Media Server = zásuvný modul pro projektor)  s plnou kompatibilitou propojení s nabízeným projektorem. Integrovaný audioprocesor. Podpora audio systémů 5.1/7.1, Dolby Atmos. Podpora vysokorychlostního 3D HFR (High Frame Rates). Včetně HFR licence. Dual 3G HD-SDI vstup a výstup, 1x HDMI vstup 4K s podporou 3D a deinterlacingu, 2x USB 3.0, 1x USB 2.0, 1x E-sata. Automatická korekce barevného prostoru. Možnost přehrávání DCP přímo z externího NAS/knihovny. Podpora přehrávání HDR obsahu. Interní disková kapacita 3x1TB.</t>
  </si>
  <si>
    <r>
      <t>Datové uložiště NAS pro zálohu a přehrávání DCP obsahu (filmů). Přímé propojení a stahování ze systému e-delivery Shark. Datové propojení s IMB DCI serverem. Přímé přehrávání DCP obsahu přímo z DCI uložiště bez nutnosti kopírování na lokální uložiště IMB DCI serveru. 4x4TB pevný disk (hot swapable) s RAID konfigurací (</t>
    </r>
    <r>
      <rPr>
        <sz val="10"/>
        <rFont val="Arial"/>
        <family val="2"/>
        <charset val="238"/>
      </rPr>
      <t>10,5TB využitelného prostoru v RAID 5). Rackové uložení 3RU.</t>
    </r>
  </si>
  <si>
    <r>
      <t>Digitální zv</t>
    </r>
    <r>
      <rPr>
        <sz val="10"/>
        <rFont val="Arial"/>
        <family val="2"/>
        <charset val="238"/>
      </rPr>
      <t>ukový kinoprocesor 7.1, Atmos ready, připojení DCI serveru AES-EBU 8-ti kanál a alternativních audio zdrojů s podporou dekódování zvuku Dolby Digital. Minimální konfigurace vstupů: DB25/digitál (8-kanál), 2x stereo (2x cinch), mikrofoní vstup. 1x HDMI vstup / 1x HDMI výstup, Podpora vzdálené správy prostřednictvím LAN. Plná podpora 5.1/7.1. LCD dotykový display. Možnost upgardu na zvukový procesor Dolby Atmos. Integrovaný reproduktor pro lokální odposlech.</t>
    </r>
  </si>
  <si>
    <t>Nové lehké aktivní brýle pro sledování 3D obsahu pro dospělé diváky. Technologie založená na aktivní IR technologii. Světelná propustnost 37%. Kontrast 1.100:1. Obnovovací frekvence: 96 Hz to 320 Hz. Životnost baterie min. 100 projekčních hodin. Váha 3D brýlí max 40 g. Kompatibilní s 3D systémem Xpand v majetku kina.</t>
  </si>
  <si>
    <t>odkaz na www stránky výrobce</t>
  </si>
  <si>
    <t>CELKEM:</t>
  </si>
  <si>
    <t>Tuto položku neoceňujte.</t>
  </si>
  <si>
    <t>Změna audio kabeláže pro 7.1 zvukový systém, včetně propojení na zesilovače, eproduktory a audioprocesor.</t>
  </si>
  <si>
    <t>Servisní smlouva</t>
  </si>
  <si>
    <t xml:space="preserve">Cena servisní smlouvy uzavřená s kupujícím na dobu 3 let od data předání a převzetí dodávky. </t>
  </si>
  <si>
    <t>SW pro správu DCP obsahu</t>
  </si>
  <si>
    <t>SW pro správu DCP obsahu mezi DCI serverem a DCI knihovnou pro jednoduché kopírování DCP mezi uložišti. Licence na 3 roky.</t>
  </si>
  <si>
    <t>Zesilovače pro 7.1</t>
  </si>
  <si>
    <r>
      <t xml:space="preserve">Demontáž stávající techniky a kompletní instalace a nastavení nové projekční techniky podle platných DCI a kinonorem. Nastavení DCI projektoru pro 2D a 3D pro formáty FLAT a SCOPE. Nastavení pro přehrávání z počítače a satelitu a DVD. </t>
    </r>
    <r>
      <rPr>
        <sz val="11"/>
        <rFont val="Calibri"/>
        <family val="2"/>
        <charset val="238"/>
        <scheme val="minor"/>
      </rPr>
      <t xml:space="preserve">Pro 2D min. 14fL.. Pro 3D min. 7,5fL. </t>
    </r>
    <r>
      <rPr>
        <sz val="10"/>
        <rFont val="Arial CE"/>
        <family val="2"/>
        <charset val="238"/>
      </rPr>
      <t xml:space="preserve">Nastavení kolorometrie pro 2D a 3D. Zaostření, zarovnání, a uložení formátů. Nastavení zvuku dle doporučení DCI a Dolby pro 5.1 a 7.1 včetně ekvalizace sálu. Připojení na automatizaci kina a nastavení maker z kino serveru pro ovládání osvětlení, maskování, atd. (miniálně dle současného nastavení automatizace). </t>
    </r>
    <r>
      <rPr>
        <sz val="10"/>
        <rFont val="Arial CE"/>
        <charset val="238"/>
      </rPr>
      <t>Připojení NAS/knihovny tak, aby se filmy dodávané cestou internetového serveru SHARC stahovaly přímo do tohoto centrálního úložiště.</t>
    </r>
    <r>
      <rPr>
        <sz val="10"/>
        <rFont val="Arial CE"/>
        <family val="2"/>
        <charset val="238"/>
      </rPr>
      <t xml:space="preserve"> Nastavení bude provádět kvalifikovaný technik, jenž disponuje platným školením od výrobce DCI projektoru, DCI serveru a audioprocesoru. Doloženo platnými certifikáty o školení a certifikaci od daných výrobců.</t>
    </r>
  </si>
  <si>
    <t>ODKUP STARÉ DCI TECHNOLOGIE</t>
  </si>
  <si>
    <t>HDMI matice 4x2</t>
  </si>
  <si>
    <t>Maticový přepínač 4x2 HDMI, Podpora standardů HDMI 1.4 a HDCP 1.4, Podpora rozlišení 4K/UHD @ 60 Hz 4:2:0, Vestavěný audio embeder/de-embeder s volitelným směřováním zvuku na vybraný vstup/výstup (1x IN, 1x OUT), EDID manager, 1x RS232 obousměrný, 2x RS/IR jednosměrný, IR IN, IR OUT Event Manager, Ovládání přes tlačítka na předním panelu, USB nebo LAN, Provedení v kompaktním šasi pro umístění na polici/do racku</t>
  </si>
  <si>
    <t>Stávající reproduktory a zesilovače 
záložní zdroj UPS
satelitní přijímač, blu-ray, scaler, pc, mix
router, switch, vzdálená správa
aktvní 3D systém Xpand</t>
  </si>
  <si>
    <t xml:space="preserve">Koncový zesilovač 4x700W 4Ohm a  2x2.200W 4Ohm, 20Hz - 20 kHz, THD&lt;0,5%, indikátory signálu, špiček a přebuzení, DSP s volbou nastavení parametrů dle příslušného reproduktoru, 2U. </t>
  </si>
  <si>
    <t>Přepojení a nastavení 7.1</t>
  </si>
  <si>
    <t>ODKUP STARÉ DCI TECHNOLOGIE - stáří 12 let:
Projektor Christie CP2000-M včetně objektivu
DCI server (přehrávač) Doremi DCP-2000
Audioprocesor Dolby CP650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</si>
</sst>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_ ;\-#,##0\ "/>
    <numFmt numFmtId="165" formatCode="_-* #,##0.00\ _K_č_-;\-* #,##0.00\ _K_č_-;_-* \-??\ _K_č_-;_-@_-"/>
    <numFmt numFmtId="166" formatCode="#,##0&quot; F&quot;_);\(#,##0&quot; F)&quot;"/>
    <numFmt numFmtId="167" formatCode="_(\$* #,##0.00_);_(\$* \(#,##0.00\);_(\$* \-??_);_(@_)"/>
    <numFmt numFmtId="168" formatCode="_-* #,##0\ _D_M_-;\-* #,##0\ _D_M_-;_-* &quot;- &quot;_D_M_-;_-@_-"/>
    <numFmt numFmtId="169" formatCode="_-* #,##0.00_-;\-* #,##0.00_-;_-* \-??_-;_-@_-"/>
    <numFmt numFmtId="170" formatCode="_-[$€-2]\ * #,##0.00_-;\-[$€-2]\ * #,##0.00_-;_-[$€-2]\ * \-??_-"/>
    <numFmt numFmtId="171" formatCode="_-* #,##0.00&quot; Kč&quot;_-;\-* #,##0.00&quot; Kč&quot;_-;_-* \-??&quot; Kč&quot;_-;_-@_-"/>
    <numFmt numFmtId="172" formatCode="_-* #,##0&quot; DM&quot;_-;\-* #,##0&quot; DM&quot;_-;_-* &quot;- DM&quot;_-;_-@_-"/>
    <numFmt numFmtId="173" formatCode="_-\£* #,##0.00_-;&quot;-£&quot;* #,##0.00_-;_-\£* \-??_-;_-@_-"/>
    <numFmt numFmtId="174" formatCode="#,##0&quot; Kč&quot;"/>
    <numFmt numFmtId="175" formatCode="#,##0\ _K_č"/>
    <numFmt numFmtId="176" formatCode="#,##0\ [$Kč-405];\-#,##0\ [$Kč-405]"/>
  </numFmts>
  <fonts count="43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0"/>
      <name val="Arial CE"/>
      <charset val="238"/>
    </font>
    <font>
      <b/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8"/>
        <bgColor indexed="5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13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74">
    <xf numFmtId="0" fontId="0" fillId="0" borderId="0"/>
    <xf numFmtId="0" fontId="3" fillId="0" borderId="0"/>
    <xf numFmtId="0" fontId="4" fillId="0" borderId="1" applyNumberFormat="0" applyFill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4" fontId="33" fillId="0" borderId="0" applyFill="0" applyBorder="0" applyAlignment="0" applyProtection="0"/>
    <xf numFmtId="168" fontId="33" fillId="0" borderId="0" applyFill="0" applyBorder="0" applyAlignment="0" applyProtection="0"/>
    <xf numFmtId="169" fontId="33" fillId="0" borderId="0" applyFill="0" applyBorder="0" applyAlignment="0" applyProtection="0"/>
    <xf numFmtId="170" fontId="33" fillId="0" borderId="0" applyFill="0" applyBorder="0" applyAlignment="0" applyProtection="0"/>
    <xf numFmtId="0" fontId="3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8" borderId="2" applyNumberFormat="0" applyAlignment="0" applyProtection="0"/>
    <xf numFmtId="0" fontId="9" fillId="0" borderId="3" applyNumberFormat="0" applyFill="0" applyAlignment="0" applyProtection="0"/>
    <xf numFmtId="171" fontId="33" fillId="0" borderId="0" applyFill="0" applyBorder="0" applyAlignment="0" applyProtection="0"/>
    <xf numFmtId="0" fontId="33" fillId="0" borderId="4" applyNumberFormat="0">
      <alignment vertical="center" wrapText="1"/>
    </xf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8" applyNumberFormat="0" applyAlignment="0"/>
    <xf numFmtId="0" fontId="14" fillId="10" borderId="0" applyNumberFormat="0" applyAlignment="0"/>
    <xf numFmtId="0" fontId="20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9" fillId="0" borderId="0" applyProtection="0"/>
    <xf numFmtId="0" fontId="9" fillId="0" borderId="0"/>
    <xf numFmtId="0" fontId="33" fillId="0" borderId="0" applyProtection="0"/>
    <xf numFmtId="0" fontId="33" fillId="0" borderId="0" applyProtection="0"/>
    <xf numFmtId="0" fontId="33" fillId="0" borderId="0"/>
    <xf numFmtId="0" fontId="21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23" fillId="0" borderId="0" applyNumberFormat="0">
      <alignment horizontal="left" vertical="center"/>
    </xf>
    <xf numFmtId="0" fontId="33" fillId="12" borderId="9" applyNumberFormat="0" applyAlignment="0" applyProtection="0"/>
    <xf numFmtId="9" fontId="33" fillId="0" borderId="0" applyFill="0" applyBorder="0" applyAlignment="0" applyProtection="0"/>
    <xf numFmtId="0" fontId="24" fillId="0" borderId="10" applyNumberFormat="0" applyFill="0" applyAlignment="0" applyProtection="0"/>
    <xf numFmtId="0" fontId="25" fillId="2" borderId="0" applyNumberFormat="0" applyBorder="0" applyAlignment="0" applyProtection="0"/>
    <xf numFmtId="0" fontId="9" fillId="13" borderId="0"/>
    <xf numFmtId="0" fontId="9" fillId="0" borderId="0"/>
    <xf numFmtId="0" fontId="26" fillId="0" borderId="0" applyNumberFormat="0" applyFill="0" applyBorder="0" applyAlignment="0" applyProtection="0"/>
    <xf numFmtId="0" fontId="27" fillId="6" borderId="11">
      <alignment vertical="center"/>
    </xf>
    <xf numFmtId="0" fontId="28" fillId="3" borderId="12" applyNumberFormat="0" applyAlignment="0" applyProtection="0"/>
    <xf numFmtId="0" fontId="30" fillId="7" borderId="12" applyNumberFormat="0" applyAlignment="0" applyProtection="0"/>
    <xf numFmtId="0" fontId="31" fillId="7" borderId="13" applyNumberFormat="0" applyAlignment="0" applyProtection="0"/>
    <xf numFmtId="0" fontId="29" fillId="0" borderId="0" applyNumberFormat="0" applyFill="0" applyBorder="0" applyAlignment="0" applyProtection="0"/>
    <xf numFmtId="172" fontId="33" fillId="0" borderId="0" applyFill="0" applyBorder="0" applyAlignment="0" applyProtection="0"/>
    <xf numFmtId="173" fontId="33" fillId="0" borderId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7" borderId="0" applyNumberFormat="0" applyBorder="0" applyAlignment="0" applyProtection="0"/>
    <xf numFmtId="0" fontId="38" fillId="0" borderId="0" applyNumberFormat="0" applyFill="0" applyBorder="0" applyAlignment="0" applyProtection="0"/>
  </cellStyleXfs>
  <cellXfs count="101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74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left" vertical="center" wrapText="1" shrinkToFit="1"/>
    </xf>
    <xf numFmtId="0" fontId="0" fillId="0" borderId="14" xfId="0" applyFont="1" applyFill="1" applyBorder="1" applyAlignment="1">
      <alignment horizontal="center" vertical="center"/>
    </xf>
    <xf numFmtId="174" fontId="32" fillId="0" borderId="15" xfId="0" applyNumberFormat="1" applyFont="1" applyFill="1" applyBorder="1" applyAlignment="1">
      <alignment horizontal="right"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vertical="center" wrapText="1"/>
    </xf>
    <xf numFmtId="176" fontId="9" fillId="0" borderId="19" xfId="0" applyNumberFormat="1" applyFont="1" applyFill="1" applyBorder="1" applyAlignment="1">
      <alignment horizontal="right" vertical="center"/>
    </xf>
    <xf numFmtId="0" fontId="32" fillId="0" borderId="20" xfId="0" applyFont="1" applyFill="1" applyBorder="1" applyAlignment="1">
      <alignment horizontal="center" vertical="center" wrapText="1" shrinkToFit="1"/>
    </xf>
    <xf numFmtId="175" fontId="32" fillId="0" borderId="21" xfId="0" applyNumberFormat="1" applyFont="1" applyFill="1" applyBorder="1" applyAlignment="1">
      <alignment horizontal="center" vertical="center" wrapText="1" shrinkToFit="1"/>
    </xf>
    <xf numFmtId="0" fontId="32" fillId="0" borderId="21" xfId="0" applyFont="1" applyFill="1" applyBorder="1" applyAlignment="1">
      <alignment horizontal="center" vertical="center"/>
    </xf>
    <xf numFmtId="175" fontId="32" fillId="0" borderId="22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/>
    </xf>
    <xf numFmtId="0" fontId="32" fillId="0" borderId="31" xfId="0" applyFont="1" applyFill="1" applyBorder="1" applyAlignment="1">
      <alignment horizontal="left" vertical="center"/>
    </xf>
    <xf numFmtId="174" fontId="32" fillId="0" borderId="32" xfId="47" applyNumberFormat="1" applyFont="1" applyFill="1" applyBorder="1" applyAlignment="1" applyProtection="1">
      <alignment horizontal="right" vertical="center"/>
    </xf>
    <xf numFmtId="174" fontId="32" fillId="0" borderId="19" xfId="47" applyNumberFormat="1" applyFont="1" applyFill="1" applyBorder="1" applyAlignment="1" applyProtection="1">
      <alignment horizontal="right" vertical="center"/>
    </xf>
    <xf numFmtId="0" fontId="32" fillId="0" borderId="34" xfId="0" applyFont="1" applyFill="1" applyBorder="1" applyAlignment="1">
      <alignment horizontal="left" vertical="center"/>
    </xf>
    <xf numFmtId="174" fontId="32" fillId="0" borderId="35" xfId="47" applyNumberFormat="1" applyFont="1" applyFill="1" applyBorder="1" applyAlignment="1" applyProtection="1">
      <alignment horizontal="right" vertical="center"/>
    </xf>
    <xf numFmtId="0" fontId="32" fillId="0" borderId="30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32" fillId="0" borderId="33" xfId="0" applyFont="1" applyFill="1" applyBorder="1" applyAlignment="1">
      <alignment horizontal="left" vertical="center"/>
    </xf>
    <xf numFmtId="0" fontId="9" fillId="0" borderId="36" xfId="0" applyFont="1" applyBorder="1" applyAlignment="1">
      <alignment vertical="center"/>
    </xf>
    <xf numFmtId="0" fontId="32" fillId="0" borderId="22" xfId="0" applyFont="1" applyFill="1" applyBorder="1" applyAlignment="1">
      <alignment horizontal="center" vertical="center" wrapText="1" shrinkToFit="1"/>
    </xf>
    <xf numFmtId="0" fontId="32" fillId="0" borderId="24" xfId="0" applyFont="1" applyFill="1" applyBorder="1" applyAlignment="1">
      <alignment horizontal="center" vertical="center" wrapText="1" shrinkToFit="1"/>
    </xf>
    <xf numFmtId="0" fontId="0" fillId="0" borderId="3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justify" vertical="center" wrapText="1"/>
    </xf>
    <xf numFmtId="0" fontId="0" fillId="0" borderId="37" xfId="0" applyFont="1" applyFill="1" applyBorder="1" applyAlignment="1">
      <alignment vertical="top" wrapText="1"/>
    </xf>
    <xf numFmtId="0" fontId="34" fillId="0" borderId="14" xfId="0" applyFont="1" applyBorder="1" applyAlignment="1">
      <alignment horizontal="justify" vertical="center" wrapText="1"/>
    </xf>
    <xf numFmtId="0" fontId="41" fillId="0" borderId="0" xfId="0" applyFont="1" applyAlignment="1">
      <alignment vertical="center"/>
    </xf>
    <xf numFmtId="0" fontId="34" fillId="0" borderId="37" xfId="0" applyFont="1" applyFill="1" applyBorder="1" applyAlignment="1">
      <alignment horizontal="justify" vertical="top" wrapText="1"/>
    </xf>
    <xf numFmtId="0" fontId="0" fillId="0" borderId="4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vertical="center" wrapText="1"/>
    </xf>
    <xf numFmtId="0" fontId="0" fillId="0" borderId="43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74" fontId="32" fillId="0" borderId="14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0" fontId="34" fillId="0" borderId="37" xfId="0" applyFont="1" applyBorder="1" applyAlignment="1">
      <alignment horizontal="justify" vertical="top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176" fontId="9" fillId="0" borderId="17" xfId="0" applyNumberFormat="1" applyFont="1" applyBorder="1" applyAlignment="1">
      <alignment horizontal="right" vertical="center"/>
    </xf>
    <xf numFmtId="0" fontId="40" fillId="0" borderId="0" xfId="73" applyFont="1" applyAlignment="1">
      <alignment vertical="center" wrapText="1"/>
    </xf>
    <xf numFmtId="0" fontId="0" fillId="0" borderId="11" xfId="0" applyFont="1" applyFill="1" applyBorder="1" applyAlignment="1">
      <alignment horizontal="justify" vertical="center" wrapText="1"/>
    </xf>
    <xf numFmtId="0" fontId="0" fillId="0" borderId="14" xfId="0" applyFont="1" applyBorder="1" applyAlignment="1">
      <alignment horizontal="justify" vertical="center" wrapText="1"/>
    </xf>
    <xf numFmtId="176" fontId="9" fillId="0" borderId="14" xfId="0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42" fillId="0" borderId="4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174" fontId="9" fillId="0" borderId="32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left" vertical="center" wrapText="1"/>
    </xf>
    <xf numFmtId="174" fontId="32" fillId="0" borderId="15" xfId="0" applyNumberFormat="1" applyFont="1" applyBorder="1" applyAlignment="1">
      <alignment horizontal="right" vertical="center"/>
    </xf>
    <xf numFmtId="0" fontId="9" fillId="0" borderId="37" xfId="0" applyFont="1" applyFill="1" applyBorder="1" applyAlignment="1">
      <alignment horizontal="justify" vertical="top" wrapText="1"/>
    </xf>
    <xf numFmtId="0" fontId="9" fillId="0" borderId="4" xfId="0" applyFont="1" applyBorder="1" applyAlignment="1">
      <alignment horizontal="left" vertical="center" wrapText="1"/>
    </xf>
    <xf numFmtId="0" fontId="0" fillId="19" borderId="32" xfId="0" applyFont="1" applyFill="1" applyBorder="1" applyAlignment="1">
      <alignment horizontal="left" vertical="center" wrapText="1"/>
    </xf>
    <xf numFmtId="0" fontId="0" fillId="19" borderId="32" xfId="0" applyFill="1" applyBorder="1" applyAlignment="1">
      <alignment horizontal="left" vertical="center" wrapText="1"/>
    </xf>
    <xf numFmtId="0" fontId="0" fillId="19" borderId="14" xfId="0" applyFont="1" applyFill="1" applyBorder="1" applyAlignment="1">
      <alignment horizontal="left" vertical="center" wrapText="1"/>
    </xf>
    <xf numFmtId="0" fontId="0" fillId="21" borderId="32" xfId="0" applyFont="1" applyFill="1" applyBorder="1" applyAlignment="1">
      <alignment horizontal="left" vertical="center" wrapText="1"/>
    </xf>
    <xf numFmtId="0" fontId="0" fillId="21" borderId="32" xfId="0" applyFill="1" applyBorder="1" applyAlignment="1">
      <alignment horizontal="left" vertical="center" wrapText="1"/>
    </xf>
    <xf numFmtId="176" fontId="9" fillId="22" borderId="4" xfId="11" applyNumberFormat="1" applyFont="1" applyFill="1" applyBorder="1" applyAlignment="1">
      <alignment vertical="center" wrapText="1"/>
    </xf>
    <xf numFmtId="174" fontId="9" fillId="22" borderId="4" xfId="48" applyNumberFormat="1" applyFont="1" applyFill="1" applyBorder="1" applyAlignment="1" applyProtection="1">
      <alignment horizontal="right" vertical="center"/>
    </xf>
    <xf numFmtId="174" fontId="33" fillId="22" borderId="4" xfId="47" applyNumberFormat="1" applyFont="1" applyFill="1" applyBorder="1" applyAlignment="1" applyProtection="1">
      <alignment horizontal="right" vertical="center"/>
    </xf>
    <xf numFmtId="174" fontId="33" fillId="22" borderId="44" xfId="47" applyNumberFormat="1" applyFont="1" applyFill="1" applyBorder="1" applyAlignment="1" applyProtection="1">
      <alignment horizontal="right" vertical="center"/>
    </xf>
    <xf numFmtId="174" fontId="0" fillId="22" borderId="14" xfId="47" applyNumberFormat="1" applyFont="1" applyFill="1" applyBorder="1" applyAlignment="1" applyProtection="1">
      <alignment horizontal="right" vertical="center"/>
    </xf>
    <xf numFmtId="174" fontId="33" fillId="22" borderId="31" xfId="47" applyNumberFormat="1" applyFill="1" applyBorder="1" applyAlignment="1" applyProtection="1">
      <alignment horizontal="right" vertical="center"/>
    </xf>
    <xf numFmtId="174" fontId="9" fillId="22" borderId="14" xfId="47" applyNumberFormat="1" applyFont="1" applyFill="1" applyBorder="1" applyAlignment="1" applyProtection="1">
      <alignment horizontal="right" vertical="center"/>
    </xf>
    <xf numFmtId="0" fontId="40" fillId="22" borderId="0" xfId="73" applyFont="1" applyFill="1" applyAlignment="1">
      <alignment vertical="center" wrapText="1"/>
    </xf>
    <xf numFmtId="0" fontId="38" fillId="22" borderId="0" xfId="73" applyFill="1" applyAlignment="1">
      <alignment vertical="center" wrapText="1"/>
    </xf>
    <xf numFmtId="0" fontId="32" fillId="23" borderId="0" xfId="0" applyFont="1" applyFill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40" fillId="0" borderId="0" xfId="73" applyFont="1" applyAlignment="1">
      <alignment horizontal="center" vertical="center" wrapText="1"/>
    </xf>
    <xf numFmtId="0" fontId="32" fillId="18" borderId="27" xfId="0" applyFont="1" applyFill="1" applyBorder="1" applyAlignment="1">
      <alignment horizontal="center" vertical="center"/>
    </xf>
    <xf numFmtId="0" fontId="32" fillId="18" borderId="28" xfId="0" applyFont="1" applyFill="1" applyBorder="1" applyAlignment="1">
      <alignment horizontal="center" vertical="center"/>
    </xf>
    <xf numFmtId="0" fontId="32" fillId="18" borderId="29" xfId="0" applyFont="1" applyFill="1" applyBorder="1" applyAlignment="1">
      <alignment horizontal="center" vertical="center"/>
    </xf>
    <xf numFmtId="0" fontId="32" fillId="20" borderId="40" xfId="0" applyFont="1" applyFill="1" applyBorder="1" applyAlignment="1">
      <alignment horizontal="center" vertical="center"/>
    </xf>
    <xf numFmtId="0" fontId="32" fillId="20" borderId="0" xfId="0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right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2" fillId="0" borderId="24" xfId="0" applyFont="1" applyFill="1" applyBorder="1" applyAlignment="1">
      <alignment horizontal="right" vertical="center"/>
    </xf>
    <xf numFmtId="0" fontId="32" fillId="0" borderId="25" xfId="0" applyFont="1" applyFill="1" applyBorder="1" applyAlignment="1">
      <alignment horizontal="right" vertical="center"/>
    </xf>
    <xf numFmtId="0" fontId="32" fillId="0" borderId="24" xfId="0" applyFont="1" applyBorder="1" applyAlignment="1">
      <alignment horizontal="right" vertical="center"/>
    </xf>
    <xf numFmtId="0" fontId="32" fillId="0" borderId="25" xfId="0" applyFont="1" applyBorder="1" applyAlignment="1">
      <alignment horizontal="right" vertical="center"/>
    </xf>
  </cellXfs>
  <cellStyles count="74">
    <cellStyle name="_Ceník CBC - 03,2007" xfId="1" xr:uid="{00000000-0005-0000-0000-000000000000}"/>
    <cellStyle name="Celkem" xfId="2" builtinId="25" customBuiltin="1"/>
    <cellStyle name="Comma [0]_laroux" xfId="3" xr:uid="{00000000-0005-0000-0000-000002000000}"/>
    <cellStyle name="Comma_laroux" xfId="4" xr:uid="{00000000-0005-0000-0000-000003000000}"/>
    <cellStyle name="Currency [0]_laroux" xfId="5" xr:uid="{00000000-0005-0000-0000-000004000000}"/>
    <cellStyle name="Currency_laroux" xfId="6" xr:uid="{00000000-0005-0000-0000-000005000000}"/>
    <cellStyle name="čárky 2" xfId="7" xr:uid="{00000000-0005-0000-0000-000006000000}"/>
    <cellStyle name="Dezimal [0]" xfId="8" xr:uid="{00000000-0005-0000-0000-000007000000}"/>
    <cellStyle name="Dezimal_Compiling Utility Macros" xfId="9" xr:uid="{00000000-0005-0000-0000-000008000000}"/>
    <cellStyle name="Euro" xfId="10" xr:uid="{00000000-0005-0000-0000-000009000000}"/>
    <cellStyle name="Excel Built-in Normal" xfId="11" xr:uid="{00000000-0005-0000-0000-00000A000000}"/>
    <cellStyle name="Hypertextový odkaz" xfId="73" builtinId="8"/>
    <cellStyle name="Hypertextový odkaz 2" xfId="12" xr:uid="{00000000-0005-0000-0000-00000C000000}"/>
    <cellStyle name="Hypertextový odkaz 3" xfId="13" xr:uid="{00000000-0005-0000-0000-00000D000000}"/>
    <cellStyle name="KAPITOLA" xfId="14" xr:uid="{00000000-0005-0000-0000-00000E000000}"/>
    <cellStyle name="Kontrolní buňka" xfId="15" builtinId="23" customBuiltin="1"/>
    <cellStyle name="lehký dolní okraj" xfId="16" xr:uid="{00000000-0005-0000-0000-000010000000}"/>
    <cellStyle name="měny 2" xfId="17" xr:uid="{00000000-0005-0000-0000-000011000000}"/>
    <cellStyle name="MřížkaNormální" xfId="18" xr:uid="{00000000-0005-0000-0000-000012000000}"/>
    <cellStyle name="Nadpis 1" xfId="19" builtinId="16" customBuiltin="1"/>
    <cellStyle name="Nadpis 2" xfId="20" builtinId="17" customBuiltin="1"/>
    <cellStyle name="Nadpis 3" xfId="21" builtinId="18" customBuiltin="1"/>
    <cellStyle name="Nadpis 4" xfId="22" builtinId="19" customBuiltin="1"/>
    <cellStyle name="Nadpis2" xfId="23" xr:uid="{00000000-0005-0000-0000-000017000000}"/>
    <cellStyle name="Nadpis3" xfId="24" xr:uid="{00000000-0005-0000-0000-000018000000}"/>
    <cellStyle name="Název" xfId="25" builtinId="15" customBuiltin="1"/>
    <cellStyle name="Neutrální" xfId="26" builtinId="28" customBuiltin="1"/>
    <cellStyle name="Normal_0201axi2" xfId="27" xr:uid="{00000000-0005-0000-0000-00001B000000}"/>
    <cellStyle name="Normale_NEWAY-£" xfId="28" xr:uid="{00000000-0005-0000-0000-00001C000000}"/>
    <cellStyle name="normálne_HELIOS" xfId="29" xr:uid="{00000000-0005-0000-0000-00001D000000}"/>
    <cellStyle name="Normální" xfId="0" builtinId="0"/>
    <cellStyle name="normální 10" xfId="30" xr:uid="{00000000-0005-0000-0000-00001F000000}"/>
    <cellStyle name="normální 10 2" xfId="31" xr:uid="{00000000-0005-0000-0000-000020000000}"/>
    <cellStyle name="normální 10_bezdrátová konference" xfId="32" xr:uid="{00000000-0005-0000-0000-000021000000}"/>
    <cellStyle name="normální 11" xfId="33" xr:uid="{00000000-0005-0000-0000-000022000000}"/>
    <cellStyle name="normální 12" xfId="34" xr:uid="{00000000-0005-0000-0000-000023000000}"/>
    <cellStyle name="Normální 17" xfId="35" xr:uid="{00000000-0005-0000-0000-000024000000}"/>
    <cellStyle name="normální 2" xfId="36" xr:uid="{00000000-0005-0000-0000-000025000000}"/>
    <cellStyle name="normální 2 2" xfId="37" xr:uid="{00000000-0005-0000-0000-000026000000}"/>
    <cellStyle name="normální 2_konference" xfId="38" xr:uid="{00000000-0005-0000-0000-000027000000}"/>
    <cellStyle name="Normální 20" xfId="39" xr:uid="{00000000-0005-0000-0000-000028000000}"/>
    <cellStyle name="normální 3" xfId="40" xr:uid="{00000000-0005-0000-0000-000029000000}"/>
    <cellStyle name="normální 4" xfId="41" xr:uid="{00000000-0005-0000-0000-00002A000000}"/>
    <cellStyle name="normální 5" xfId="42" xr:uid="{00000000-0005-0000-0000-00002B000000}"/>
    <cellStyle name="normální 6" xfId="43" xr:uid="{00000000-0005-0000-0000-00002C000000}"/>
    <cellStyle name="normální 7" xfId="44" xr:uid="{00000000-0005-0000-0000-00002D000000}"/>
    <cellStyle name="normální 8" xfId="45" xr:uid="{00000000-0005-0000-0000-00002E000000}"/>
    <cellStyle name="normální 9" xfId="46" xr:uid="{00000000-0005-0000-0000-00002F000000}"/>
    <cellStyle name="normální_PCS04012005_komplet" xfId="47" xr:uid="{00000000-0005-0000-0000-000030000000}"/>
    <cellStyle name="normální_PCS04012005_komplet_Rozpočet_ceny" xfId="48" xr:uid="{00000000-0005-0000-0000-000031000000}"/>
    <cellStyle name="Normalny_Pr1taa2000A" xfId="49" xr:uid="{00000000-0005-0000-0000-000032000000}"/>
    <cellStyle name="ODDIL" xfId="50" xr:uid="{00000000-0005-0000-0000-000033000000}"/>
    <cellStyle name="POLOŽKA" xfId="51" xr:uid="{00000000-0005-0000-0000-000034000000}"/>
    <cellStyle name="PopisSystému" xfId="52" xr:uid="{00000000-0005-0000-0000-000035000000}"/>
    <cellStyle name="Poznámka" xfId="53" builtinId="10" customBuiltin="1"/>
    <cellStyle name="procent 2" xfId="54" xr:uid="{00000000-0005-0000-0000-000037000000}"/>
    <cellStyle name="Propojená buňka" xfId="55" builtinId="24" customBuiltin="1"/>
    <cellStyle name="Správně" xfId="56" builtinId="26" customBuiltin="1"/>
    <cellStyle name="Standard_Anpassen der Amortisation" xfId="57" xr:uid="{00000000-0005-0000-0000-00003A000000}"/>
    <cellStyle name="Styl 1" xfId="58" xr:uid="{00000000-0005-0000-0000-00003B000000}"/>
    <cellStyle name="Text upozornění" xfId="59" builtinId="11" customBuiltin="1"/>
    <cellStyle name="TYP ŘÁDKU_1" xfId="60" xr:uid="{00000000-0005-0000-0000-00003D000000}"/>
    <cellStyle name="Vstup" xfId="61" builtinId="20" customBuiltin="1"/>
    <cellStyle name="Výpočet" xfId="62" builtinId="22" customBuiltin="1"/>
    <cellStyle name="Výstup" xfId="63" builtinId="21" customBuiltin="1"/>
    <cellStyle name="Vysvětlující text" xfId="64" builtinId="53" customBuiltin="1"/>
    <cellStyle name="Währung [0]" xfId="65" xr:uid="{00000000-0005-0000-0000-000042000000}"/>
    <cellStyle name="Währung_Compiling Utility Macros" xfId="66" xr:uid="{00000000-0005-0000-0000-000043000000}"/>
    <cellStyle name="Zvýraznění 1" xfId="67" builtinId="29" customBuiltin="1"/>
    <cellStyle name="Zvýraznění 2" xfId="68" builtinId="33" customBuiltin="1"/>
    <cellStyle name="Zvýraznění 3" xfId="69" builtinId="37" customBuiltin="1"/>
    <cellStyle name="Zvýraznění 4" xfId="70" builtinId="41" customBuiltin="1"/>
    <cellStyle name="Zvýraznění 5" xfId="71" builtinId="45" customBuiltin="1"/>
    <cellStyle name="Zvýraznění 6" xfId="72" builtinId="49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19</xdr:row>
      <xdr:rowOff>135255</xdr:rowOff>
    </xdr:to>
    <xdr:sp macro="" textlink="">
      <xdr:nvSpPr>
        <xdr:cNvPr id="38347" name="AutoShape 78" descr="Výsledek obrázku pro dolby atmos">
          <a:extLst>
            <a:ext uri="{FF2B5EF4-FFF2-40B4-BE49-F238E27FC236}">
              <a16:creationId xmlns:a16="http://schemas.microsoft.com/office/drawing/2014/main" id="{6A86C584-5CCB-451F-A710-2455A24C867A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19</xdr:row>
      <xdr:rowOff>133350</xdr:rowOff>
    </xdr:to>
    <xdr:sp macro="" textlink="">
      <xdr:nvSpPr>
        <xdr:cNvPr id="38348" name="AutoShape 86" descr="Výsledek obrázku pro rozvaděč triton">
          <a:extLst>
            <a:ext uri="{FF2B5EF4-FFF2-40B4-BE49-F238E27FC236}">
              <a16:creationId xmlns:a16="http://schemas.microsoft.com/office/drawing/2014/main" id="{F6474B8C-00B6-41AB-99AB-C6F2E22601AF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19</xdr:row>
      <xdr:rowOff>133350</xdr:rowOff>
    </xdr:to>
    <xdr:sp macro="" textlink="">
      <xdr:nvSpPr>
        <xdr:cNvPr id="38349" name="AutoShape 119">
          <a:extLst>
            <a:ext uri="{FF2B5EF4-FFF2-40B4-BE49-F238E27FC236}">
              <a16:creationId xmlns:a16="http://schemas.microsoft.com/office/drawing/2014/main" id="{4264E54A-FC9B-4FFE-8B8D-B6A7E3C2B584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19</xdr:row>
      <xdr:rowOff>133350</xdr:rowOff>
    </xdr:to>
    <xdr:sp macro="" textlink="">
      <xdr:nvSpPr>
        <xdr:cNvPr id="38350" name="AutoShape 120">
          <a:extLst>
            <a:ext uri="{FF2B5EF4-FFF2-40B4-BE49-F238E27FC236}">
              <a16:creationId xmlns:a16="http://schemas.microsoft.com/office/drawing/2014/main" id="{25B25445-9A29-48BD-99F9-34EC213545E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19</xdr:row>
      <xdr:rowOff>135255</xdr:rowOff>
    </xdr:to>
    <xdr:sp macro="" textlink="">
      <xdr:nvSpPr>
        <xdr:cNvPr id="38351" name="AutoShape 119">
          <a:extLst>
            <a:ext uri="{FF2B5EF4-FFF2-40B4-BE49-F238E27FC236}">
              <a16:creationId xmlns:a16="http://schemas.microsoft.com/office/drawing/2014/main" id="{27FDDB1E-0B00-41E0-8F32-E188348F611D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19</xdr:row>
      <xdr:rowOff>135255</xdr:rowOff>
    </xdr:to>
    <xdr:sp macro="" textlink="">
      <xdr:nvSpPr>
        <xdr:cNvPr id="38352" name="AutoShape 120">
          <a:extLst>
            <a:ext uri="{FF2B5EF4-FFF2-40B4-BE49-F238E27FC236}">
              <a16:creationId xmlns:a16="http://schemas.microsoft.com/office/drawing/2014/main" id="{1790DA55-E261-4DC3-9DD3-FE5F7EF15420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22</xdr:row>
      <xdr:rowOff>78692</xdr:rowOff>
    </xdr:to>
    <xdr:sp macro="" textlink="">
      <xdr:nvSpPr>
        <xdr:cNvPr id="38353" name="AutoShape 78" descr="Výsledek obrázku pro dolby atmos">
          <a:extLst>
            <a:ext uri="{FF2B5EF4-FFF2-40B4-BE49-F238E27FC236}">
              <a16:creationId xmlns:a16="http://schemas.microsoft.com/office/drawing/2014/main" id="{3F3EA6F6-675D-490D-9496-208E17E18EE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22</xdr:row>
      <xdr:rowOff>78692</xdr:rowOff>
    </xdr:to>
    <xdr:sp macro="" textlink="">
      <xdr:nvSpPr>
        <xdr:cNvPr id="38354" name="AutoShape 78" descr="Výsledek obrázku pro dolby atmos">
          <a:extLst>
            <a:ext uri="{FF2B5EF4-FFF2-40B4-BE49-F238E27FC236}">
              <a16:creationId xmlns:a16="http://schemas.microsoft.com/office/drawing/2014/main" id="{623FA040-F6F8-4A8C-AC0B-337CEFF7D8DB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19</xdr:row>
      <xdr:rowOff>438150</xdr:rowOff>
    </xdr:to>
    <xdr:sp macro="" textlink="">
      <xdr:nvSpPr>
        <xdr:cNvPr id="38355" name="AutoShape 78" descr="Výsledek obrázku pro dolby atmos">
          <a:extLst>
            <a:ext uri="{FF2B5EF4-FFF2-40B4-BE49-F238E27FC236}">
              <a16:creationId xmlns:a16="http://schemas.microsoft.com/office/drawing/2014/main" id="{12F7E7CD-E041-4BA9-988D-B0025A14F3DB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19</xdr:row>
      <xdr:rowOff>135255</xdr:rowOff>
    </xdr:to>
    <xdr:sp macro="" textlink="">
      <xdr:nvSpPr>
        <xdr:cNvPr id="38356" name="AutoShape 78" descr="Výsledek obrázku pro dolby atmos">
          <a:extLst>
            <a:ext uri="{FF2B5EF4-FFF2-40B4-BE49-F238E27FC236}">
              <a16:creationId xmlns:a16="http://schemas.microsoft.com/office/drawing/2014/main" id="{CFC3CD6C-C0D0-4524-A323-C06191820246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19</xdr:row>
      <xdr:rowOff>135255</xdr:rowOff>
    </xdr:to>
    <xdr:sp macro="" textlink="">
      <xdr:nvSpPr>
        <xdr:cNvPr id="38357" name="AutoShape 78" descr="Výsledek obrázku pro dolby atmos">
          <a:extLst>
            <a:ext uri="{FF2B5EF4-FFF2-40B4-BE49-F238E27FC236}">
              <a16:creationId xmlns:a16="http://schemas.microsoft.com/office/drawing/2014/main" id="{E3257218-442B-4281-AD04-87C16BF9C8C0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64</xdr:row>
      <xdr:rowOff>3221</xdr:rowOff>
    </xdr:to>
    <xdr:sp macro="" textlink="">
      <xdr:nvSpPr>
        <xdr:cNvPr id="38358" name="AutoShape 78" descr="Výsledek obrázku pro dolby atmos">
          <a:extLst>
            <a:ext uri="{FF2B5EF4-FFF2-40B4-BE49-F238E27FC236}">
              <a16:creationId xmlns:a16="http://schemas.microsoft.com/office/drawing/2014/main" id="{56823F84-AEE8-49F9-9850-C19C60503BF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955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22</xdr:row>
      <xdr:rowOff>702775</xdr:rowOff>
    </xdr:to>
    <xdr:sp macro="" textlink="">
      <xdr:nvSpPr>
        <xdr:cNvPr id="38359" name="AutoShape 86" descr="Výsledek obrázku pro rozvaděč triton">
          <a:extLst>
            <a:ext uri="{FF2B5EF4-FFF2-40B4-BE49-F238E27FC236}">
              <a16:creationId xmlns:a16="http://schemas.microsoft.com/office/drawing/2014/main" id="{E61882CE-4B44-4A46-BDAE-590C4618A763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63</xdr:row>
      <xdr:rowOff>22271</xdr:rowOff>
    </xdr:to>
    <xdr:sp macro="" textlink="">
      <xdr:nvSpPr>
        <xdr:cNvPr id="38360" name="AutoShape 119">
          <a:extLst>
            <a:ext uri="{FF2B5EF4-FFF2-40B4-BE49-F238E27FC236}">
              <a16:creationId xmlns:a16="http://schemas.microsoft.com/office/drawing/2014/main" id="{E5ED62BC-CC11-4A6B-896E-51D422A8847E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943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63</xdr:row>
      <xdr:rowOff>22271</xdr:rowOff>
    </xdr:to>
    <xdr:sp macro="" textlink="">
      <xdr:nvSpPr>
        <xdr:cNvPr id="38361" name="AutoShape 119">
          <a:extLst>
            <a:ext uri="{FF2B5EF4-FFF2-40B4-BE49-F238E27FC236}">
              <a16:creationId xmlns:a16="http://schemas.microsoft.com/office/drawing/2014/main" id="{EE603D4A-82CC-4E8C-A316-64B07C0E247F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943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320040</xdr:colOff>
      <xdr:row>63</xdr:row>
      <xdr:rowOff>22271</xdr:rowOff>
    </xdr:to>
    <xdr:sp macro="" textlink="">
      <xdr:nvSpPr>
        <xdr:cNvPr id="38362" name="AutoShape 120">
          <a:extLst>
            <a:ext uri="{FF2B5EF4-FFF2-40B4-BE49-F238E27FC236}">
              <a16:creationId xmlns:a16="http://schemas.microsoft.com/office/drawing/2014/main" id="{29743C63-6DF2-4457-90EC-012FD114554C}"/>
            </a:ext>
          </a:extLst>
        </xdr:cNvPr>
        <xdr:cNvSpPr>
          <a:spLocks noChangeAspect="1" noChangeArrowheads="1"/>
        </xdr:cNvSpPr>
      </xdr:nvSpPr>
      <xdr:spPr bwMode="auto">
        <a:xfrm>
          <a:off x="10696575" y="14487525"/>
          <a:ext cx="312420" cy="916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22</xdr:row>
      <xdr:rowOff>135842</xdr:rowOff>
    </xdr:to>
    <xdr:sp macro="" textlink="">
      <xdr:nvSpPr>
        <xdr:cNvPr id="38363" name="AutoShape 86" descr="Výsledek obrázku pro rozvaděč triton">
          <a:extLst>
            <a:ext uri="{FF2B5EF4-FFF2-40B4-BE49-F238E27FC236}">
              <a16:creationId xmlns:a16="http://schemas.microsoft.com/office/drawing/2014/main" id="{62656F35-7B42-40F4-92EE-DDD9170F606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323850</xdr:colOff>
      <xdr:row>26</xdr:row>
      <xdr:rowOff>59494</xdr:rowOff>
    </xdr:to>
    <xdr:sp macro="" textlink="">
      <xdr:nvSpPr>
        <xdr:cNvPr id="38364" name="AutoShape 119">
          <a:extLst>
            <a:ext uri="{FF2B5EF4-FFF2-40B4-BE49-F238E27FC236}">
              <a16:creationId xmlns:a16="http://schemas.microsoft.com/office/drawing/2014/main" id="{92767FD4-FCEF-4367-B467-91C8F9607445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774698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323850</xdr:colOff>
      <xdr:row>26</xdr:row>
      <xdr:rowOff>59494</xdr:rowOff>
    </xdr:to>
    <xdr:sp macro="" textlink="">
      <xdr:nvSpPr>
        <xdr:cNvPr id="38365" name="AutoShape 120">
          <a:extLst>
            <a:ext uri="{FF2B5EF4-FFF2-40B4-BE49-F238E27FC236}">
              <a16:creationId xmlns:a16="http://schemas.microsoft.com/office/drawing/2014/main" id="{8E68160C-D14E-44CE-81F6-BDCCF36D7AD4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774698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28</xdr:row>
      <xdr:rowOff>17541</xdr:rowOff>
    </xdr:to>
    <xdr:sp macro="" textlink="">
      <xdr:nvSpPr>
        <xdr:cNvPr id="38367" name="AutoShape 835" descr="VÃ½sledek obrÃ¡zku pro crown DCI-N">
          <a:extLst>
            <a:ext uri="{FF2B5EF4-FFF2-40B4-BE49-F238E27FC236}">
              <a16:creationId xmlns:a16="http://schemas.microsoft.com/office/drawing/2014/main" id="{84F2438B-298B-4E88-9E4F-D9F5BB122E98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3573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323850</xdr:colOff>
      <xdr:row>27</xdr:row>
      <xdr:rowOff>174234</xdr:rowOff>
    </xdr:to>
    <xdr:sp macro="" textlink="">
      <xdr:nvSpPr>
        <xdr:cNvPr id="38369" name="AutoShape 119">
          <a:extLst>
            <a:ext uri="{FF2B5EF4-FFF2-40B4-BE49-F238E27FC236}">
              <a16:creationId xmlns:a16="http://schemas.microsoft.com/office/drawing/2014/main" id="{7F7F1749-8AD7-4CD6-BDF4-BA448F4596F3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792224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323850</xdr:colOff>
      <xdr:row>27</xdr:row>
      <xdr:rowOff>174234</xdr:rowOff>
    </xdr:to>
    <xdr:sp macro="" textlink="">
      <xdr:nvSpPr>
        <xdr:cNvPr id="38370" name="AutoShape 120">
          <a:extLst>
            <a:ext uri="{FF2B5EF4-FFF2-40B4-BE49-F238E27FC236}">
              <a16:creationId xmlns:a16="http://schemas.microsoft.com/office/drawing/2014/main" id="{ED89B676-D15E-41B9-9C16-F0A1D5CED6C1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792224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323850</xdr:colOff>
      <xdr:row>27</xdr:row>
      <xdr:rowOff>322971</xdr:rowOff>
    </xdr:to>
    <xdr:sp macro="" textlink="">
      <xdr:nvSpPr>
        <xdr:cNvPr id="38371" name="AutoShape 119">
          <a:extLst>
            <a:ext uri="{FF2B5EF4-FFF2-40B4-BE49-F238E27FC236}">
              <a16:creationId xmlns:a16="http://schemas.microsoft.com/office/drawing/2014/main" id="{89B48A46-BED8-4583-8D3D-E7E02A57F559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809750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323850</xdr:colOff>
      <xdr:row>27</xdr:row>
      <xdr:rowOff>322971</xdr:rowOff>
    </xdr:to>
    <xdr:sp macro="" textlink="">
      <xdr:nvSpPr>
        <xdr:cNvPr id="38372" name="AutoShape 120">
          <a:extLst>
            <a:ext uri="{FF2B5EF4-FFF2-40B4-BE49-F238E27FC236}">
              <a16:creationId xmlns:a16="http://schemas.microsoft.com/office/drawing/2014/main" id="{6DE16894-3520-47A5-8E66-82E30B86D7C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809750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</xdr:row>
      <xdr:rowOff>0</xdr:rowOff>
    </xdr:from>
    <xdr:ext cx="323850" cy="302895"/>
    <xdr:sp macro="" textlink="">
      <xdr:nvSpPr>
        <xdr:cNvPr id="28" name="AutoShape 78" descr="Výsledek obrázku pro dolby atmos">
          <a:extLst>
            <a:ext uri="{FF2B5EF4-FFF2-40B4-BE49-F238E27FC236}">
              <a16:creationId xmlns:a16="http://schemas.microsoft.com/office/drawing/2014/main" id="{166CFE56-7688-468D-8E30-294E49F51150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24178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297180"/>
    <xdr:sp macro="" textlink="">
      <xdr:nvSpPr>
        <xdr:cNvPr id="29" name="AutoShape 86" descr="Výsledek obrázku pro rozvaděč triton">
          <a:extLst>
            <a:ext uri="{FF2B5EF4-FFF2-40B4-BE49-F238E27FC236}">
              <a16:creationId xmlns:a16="http://schemas.microsoft.com/office/drawing/2014/main" id="{D7D1276D-D0BA-4570-804F-76D51AAFE74A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24178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297180"/>
    <xdr:sp macro="" textlink="">
      <xdr:nvSpPr>
        <xdr:cNvPr id="30" name="AutoShape 119">
          <a:extLst>
            <a:ext uri="{FF2B5EF4-FFF2-40B4-BE49-F238E27FC236}">
              <a16:creationId xmlns:a16="http://schemas.microsoft.com/office/drawing/2014/main" id="{52C44298-68FE-46D4-ADA6-62C88999CD7E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24178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297180"/>
    <xdr:sp macro="" textlink="">
      <xdr:nvSpPr>
        <xdr:cNvPr id="31" name="AutoShape 120">
          <a:extLst>
            <a:ext uri="{FF2B5EF4-FFF2-40B4-BE49-F238E27FC236}">
              <a16:creationId xmlns:a16="http://schemas.microsoft.com/office/drawing/2014/main" id="{1B09B333-F318-458E-A115-B66528DC038D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24178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302895"/>
    <xdr:sp macro="" textlink="">
      <xdr:nvSpPr>
        <xdr:cNvPr id="32" name="AutoShape 119">
          <a:extLst>
            <a:ext uri="{FF2B5EF4-FFF2-40B4-BE49-F238E27FC236}">
              <a16:creationId xmlns:a16="http://schemas.microsoft.com/office/drawing/2014/main" id="{C29D00AE-54C8-443F-83B4-A882917D42BB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24178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302895"/>
    <xdr:sp macro="" textlink="">
      <xdr:nvSpPr>
        <xdr:cNvPr id="33" name="AutoShape 120">
          <a:extLst>
            <a:ext uri="{FF2B5EF4-FFF2-40B4-BE49-F238E27FC236}">
              <a16:creationId xmlns:a16="http://schemas.microsoft.com/office/drawing/2014/main" id="{20D190A6-3789-4E72-8F1B-708ADDAE7E69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24178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302895"/>
    <xdr:sp macro="" textlink="">
      <xdr:nvSpPr>
        <xdr:cNvPr id="37" name="AutoShape 78" descr="Výsledek obrázku pro dolby atmos">
          <a:extLst>
            <a:ext uri="{FF2B5EF4-FFF2-40B4-BE49-F238E27FC236}">
              <a16:creationId xmlns:a16="http://schemas.microsoft.com/office/drawing/2014/main" id="{AB8AC5D1-DC56-44DB-A735-71C89554829F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24178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23850" cy="302895"/>
    <xdr:sp macro="" textlink="">
      <xdr:nvSpPr>
        <xdr:cNvPr id="38" name="AutoShape 78" descr="Výsledek obrázku pro dolby atmos">
          <a:extLst>
            <a:ext uri="{FF2B5EF4-FFF2-40B4-BE49-F238E27FC236}">
              <a16:creationId xmlns:a16="http://schemas.microsoft.com/office/drawing/2014/main" id="{919375AE-5D24-43F3-8DD7-9ED28884C1A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24178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23850" cy="510540"/>
    <xdr:sp macro="" textlink="">
      <xdr:nvSpPr>
        <xdr:cNvPr id="40" name="AutoShape 834" descr="VÃ½sledek obrÃ¡zku pro crown DCI-N">
          <a:extLst>
            <a:ext uri="{FF2B5EF4-FFF2-40B4-BE49-F238E27FC236}">
              <a16:creationId xmlns:a16="http://schemas.microsoft.com/office/drawing/2014/main" id="{4B9DE67D-59F5-457A-B5FC-1F0DE6A0CABF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4066520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23850" cy="510540"/>
    <xdr:sp macro="" textlink="">
      <xdr:nvSpPr>
        <xdr:cNvPr id="41" name="AutoShape 834" descr="VÃ½sledek obrÃ¡zku pro crown DCI-N">
          <a:extLst>
            <a:ext uri="{FF2B5EF4-FFF2-40B4-BE49-F238E27FC236}">
              <a16:creationId xmlns:a16="http://schemas.microsoft.com/office/drawing/2014/main" id="{194B3805-CBC2-482C-AA07-D58AA0981935}"/>
            </a:ext>
          </a:extLst>
        </xdr:cNvPr>
        <xdr:cNvSpPr>
          <a:spLocks noChangeAspect="1" noChangeArrowheads="1"/>
        </xdr:cNvSpPr>
      </xdr:nvSpPr>
      <xdr:spPr bwMode="auto">
        <a:xfrm>
          <a:off x="9936480" y="14066520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296155"/>
    <xdr:sp macro="" textlink="">
      <xdr:nvSpPr>
        <xdr:cNvPr id="42" name="AutoShape 78" descr="Výsledek obrázku pro dolby atmos">
          <a:extLst>
            <a:ext uri="{FF2B5EF4-FFF2-40B4-BE49-F238E27FC236}">
              <a16:creationId xmlns:a16="http://schemas.microsoft.com/office/drawing/2014/main" id="{FCA16C32-BA65-4C70-95F7-49B84887AD16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290440"/>
    <xdr:sp macro="" textlink="">
      <xdr:nvSpPr>
        <xdr:cNvPr id="43" name="AutoShape 86" descr="Výsledek obrázku pro rozvaděč triton">
          <a:extLst>
            <a:ext uri="{FF2B5EF4-FFF2-40B4-BE49-F238E27FC236}">
              <a16:creationId xmlns:a16="http://schemas.microsoft.com/office/drawing/2014/main" id="{3C5CC88D-B89E-45E6-9DB1-5EE43B82E963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290440"/>
    <xdr:sp macro="" textlink="">
      <xdr:nvSpPr>
        <xdr:cNvPr id="44" name="AutoShape 119">
          <a:extLst>
            <a:ext uri="{FF2B5EF4-FFF2-40B4-BE49-F238E27FC236}">
              <a16:creationId xmlns:a16="http://schemas.microsoft.com/office/drawing/2014/main" id="{EABD7EE3-9595-43A6-A28F-7ED03A7EA247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290440"/>
    <xdr:sp macro="" textlink="">
      <xdr:nvSpPr>
        <xdr:cNvPr id="45" name="AutoShape 120">
          <a:extLst>
            <a:ext uri="{FF2B5EF4-FFF2-40B4-BE49-F238E27FC236}">
              <a16:creationId xmlns:a16="http://schemas.microsoft.com/office/drawing/2014/main" id="{B0258CB2-92C9-43CA-BAD2-39A63A8704AD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296155"/>
    <xdr:sp macro="" textlink="">
      <xdr:nvSpPr>
        <xdr:cNvPr id="46" name="AutoShape 119">
          <a:extLst>
            <a:ext uri="{FF2B5EF4-FFF2-40B4-BE49-F238E27FC236}">
              <a16:creationId xmlns:a16="http://schemas.microsoft.com/office/drawing/2014/main" id="{3B3C0889-1A2A-4FB5-B642-2B74F2D9C09C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296155"/>
    <xdr:sp macro="" textlink="">
      <xdr:nvSpPr>
        <xdr:cNvPr id="47" name="AutoShape 120">
          <a:extLst>
            <a:ext uri="{FF2B5EF4-FFF2-40B4-BE49-F238E27FC236}">
              <a16:creationId xmlns:a16="http://schemas.microsoft.com/office/drawing/2014/main" id="{5CE2027E-6F4B-4212-8664-0123D9CCC9A3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1410580"/>
    <xdr:sp macro="" textlink="">
      <xdr:nvSpPr>
        <xdr:cNvPr id="48" name="AutoShape 78" descr="Výsledek obrázku pro dolby atmos">
          <a:extLst>
            <a:ext uri="{FF2B5EF4-FFF2-40B4-BE49-F238E27FC236}">
              <a16:creationId xmlns:a16="http://schemas.microsoft.com/office/drawing/2014/main" id="{D5347F3E-C2F9-4A7E-A3A9-9060615E6600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141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1410580"/>
    <xdr:sp macro="" textlink="">
      <xdr:nvSpPr>
        <xdr:cNvPr id="49" name="AutoShape 78" descr="Výsledek obrázku pro dolby atmos">
          <a:extLst>
            <a:ext uri="{FF2B5EF4-FFF2-40B4-BE49-F238E27FC236}">
              <a16:creationId xmlns:a16="http://schemas.microsoft.com/office/drawing/2014/main" id="{7D529255-EA77-4A5D-9FC5-0B4BAFBF7E32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141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595240"/>
    <xdr:sp macro="" textlink="">
      <xdr:nvSpPr>
        <xdr:cNvPr id="50" name="AutoShape 78" descr="Výsledek obrázku pro dolby atmos">
          <a:extLst>
            <a:ext uri="{FF2B5EF4-FFF2-40B4-BE49-F238E27FC236}">
              <a16:creationId xmlns:a16="http://schemas.microsoft.com/office/drawing/2014/main" id="{C974E375-A672-4AE0-AB79-6D232571FE83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59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296155"/>
    <xdr:sp macro="" textlink="">
      <xdr:nvSpPr>
        <xdr:cNvPr id="51" name="AutoShape 78" descr="Výsledek obrázku pro dolby atmos">
          <a:extLst>
            <a:ext uri="{FF2B5EF4-FFF2-40B4-BE49-F238E27FC236}">
              <a16:creationId xmlns:a16="http://schemas.microsoft.com/office/drawing/2014/main" id="{2E28648E-5663-459A-9C01-C67A6426ED9F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296155"/>
    <xdr:sp macro="" textlink="">
      <xdr:nvSpPr>
        <xdr:cNvPr id="52" name="AutoShape 78" descr="Výsledek obrázku pro dolby atmos">
          <a:extLst>
            <a:ext uri="{FF2B5EF4-FFF2-40B4-BE49-F238E27FC236}">
              <a16:creationId xmlns:a16="http://schemas.microsoft.com/office/drawing/2014/main" id="{1893716E-C5BF-4A38-A4E0-3FCF1B91AC1A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2081433"/>
    <xdr:sp macro="" textlink="">
      <xdr:nvSpPr>
        <xdr:cNvPr id="53" name="AutoShape 86" descr="Výsledek obrázku pro rozvaděč triton">
          <a:extLst>
            <a:ext uri="{FF2B5EF4-FFF2-40B4-BE49-F238E27FC236}">
              <a16:creationId xmlns:a16="http://schemas.microsoft.com/office/drawing/2014/main" id="{D8C3B2B5-2872-4829-829A-7EB74828129A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2081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23850" cy="1477255"/>
    <xdr:sp macro="" textlink="">
      <xdr:nvSpPr>
        <xdr:cNvPr id="54" name="AutoShape 86" descr="Výsledek obrázku pro rozvaděč triton">
          <a:extLst>
            <a:ext uri="{FF2B5EF4-FFF2-40B4-BE49-F238E27FC236}">
              <a16:creationId xmlns:a16="http://schemas.microsoft.com/office/drawing/2014/main" id="{0D5D7709-D3D4-4658-A4FB-C59FB23C7AC8}"/>
            </a:ext>
          </a:extLst>
        </xdr:cNvPr>
        <xdr:cNvSpPr>
          <a:spLocks noChangeAspect="1" noChangeArrowheads="1"/>
        </xdr:cNvSpPr>
      </xdr:nvSpPr>
      <xdr:spPr bwMode="auto">
        <a:xfrm>
          <a:off x="10653346" y="11261481"/>
          <a:ext cx="323850" cy="1477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323850" cy="510540"/>
    <xdr:sp macro="" textlink="">
      <xdr:nvSpPr>
        <xdr:cNvPr id="55" name="AutoShape 834" descr="VÃ½sledek obrÃ¡zku pro crown DCI-N">
          <a:extLst>
            <a:ext uri="{FF2B5EF4-FFF2-40B4-BE49-F238E27FC236}">
              <a16:creationId xmlns:a16="http://schemas.microsoft.com/office/drawing/2014/main" id="{CDC7A9A4-FF63-4A12-B2A1-951DC17C8D69}"/>
            </a:ext>
          </a:extLst>
        </xdr:cNvPr>
        <xdr:cNvSpPr>
          <a:spLocks noChangeAspect="1" noChangeArrowheads="1"/>
        </xdr:cNvSpPr>
      </xdr:nvSpPr>
      <xdr:spPr bwMode="auto">
        <a:xfrm>
          <a:off x="8491904" y="329712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323850" cy="510540"/>
    <xdr:sp macro="" textlink="">
      <xdr:nvSpPr>
        <xdr:cNvPr id="56" name="AutoShape 834" descr="VÃ½sledek obrÃ¡zku pro crown DCI-N">
          <a:extLst>
            <a:ext uri="{FF2B5EF4-FFF2-40B4-BE49-F238E27FC236}">
              <a16:creationId xmlns:a16="http://schemas.microsoft.com/office/drawing/2014/main" id="{9C3FF133-51E7-4A97-A5DD-A2212B6DCAB7}"/>
            </a:ext>
          </a:extLst>
        </xdr:cNvPr>
        <xdr:cNvSpPr>
          <a:spLocks noChangeAspect="1" noChangeArrowheads="1"/>
        </xdr:cNvSpPr>
      </xdr:nvSpPr>
      <xdr:spPr bwMode="auto">
        <a:xfrm>
          <a:off x="8491904" y="329712"/>
          <a:ext cx="32385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302895"/>
    <xdr:sp macro="" textlink="">
      <xdr:nvSpPr>
        <xdr:cNvPr id="73" name="AutoShape 78" descr="Výsledek obrázku pro dolby atmos">
          <a:extLst>
            <a:ext uri="{FF2B5EF4-FFF2-40B4-BE49-F238E27FC236}">
              <a16:creationId xmlns:a16="http://schemas.microsoft.com/office/drawing/2014/main" id="{53BD234D-F6C5-43FD-B006-4A2093AE8B4C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297180"/>
    <xdr:sp macro="" textlink="">
      <xdr:nvSpPr>
        <xdr:cNvPr id="74" name="AutoShape 86" descr="Výsledek obrázku pro rozvaděč triton">
          <a:extLst>
            <a:ext uri="{FF2B5EF4-FFF2-40B4-BE49-F238E27FC236}">
              <a16:creationId xmlns:a16="http://schemas.microsoft.com/office/drawing/2014/main" id="{F673CF2A-7232-4CAB-BAB7-A85C7E69C8F5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297180"/>
    <xdr:sp macro="" textlink="">
      <xdr:nvSpPr>
        <xdr:cNvPr id="75" name="AutoShape 119">
          <a:extLst>
            <a:ext uri="{FF2B5EF4-FFF2-40B4-BE49-F238E27FC236}">
              <a16:creationId xmlns:a16="http://schemas.microsoft.com/office/drawing/2014/main" id="{33812B4C-4B25-4064-8718-60812816DDD3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297180"/>
    <xdr:sp macro="" textlink="">
      <xdr:nvSpPr>
        <xdr:cNvPr id="76" name="AutoShape 120">
          <a:extLst>
            <a:ext uri="{FF2B5EF4-FFF2-40B4-BE49-F238E27FC236}">
              <a16:creationId xmlns:a16="http://schemas.microsoft.com/office/drawing/2014/main" id="{8EF8BD61-EF21-4AEA-A024-2A58B26054DB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302895"/>
    <xdr:sp macro="" textlink="">
      <xdr:nvSpPr>
        <xdr:cNvPr id="77" name="AutoShape 119">
          <a:extLst>
            <a:ext uri="{FF2B5EF4-FFF2-40B4-BE49-F238E27FC236}">
              <a16:creationId xmlns:a16="http://schemas.microsoft.com/office/drawing/2014/main" id="{9C47C299-E9A1-4F31-B198-284318C9B1C3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302895"/>
    <xdr:sp macro="" textlink="">
      <xdr:nvSpPr>
        <xdr:cNvPr id="78" name="AutoShape 120">
          <a:extLst>
            <a:ext uri="{FF2B5EF4-FFF2-40B4-BE49-F238E27FC236}">
              <a16:creationId xmlns:a16="http://schemas.microsoft.com/office/drawing/2014/main" id="{A362F36D-5CFD-4233-B7F6-21D00EA42B76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302895"/>
    <xdr:sp macro="" textlink="">
      <xdr:nvSpPr>
        <xdr:cNvPr id="82" name="AutoShape 78" descr="Výsledek obrázku pro dolby atmos">
          <a:extLst>
            <a:ext uri="{FF2B5EF4-FFF2-40B4-BE49-F238E27FC236}">
              <a16:creationId xmlns:a16="http://schemas.microsoft.com/office/drawing/2014/main" id="{A1C47230-2960-4539-904D-BF1252AAF5E0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23850" cy="302895"/>
    <xdr:sp macro="" textlink="">
      <xdr:nvSpPr>
        <xdr:cNvPr id="83" name="AutoShape 78" descr="Výsledek obrázku pro dolby atmos">
          <a:extLst>
            <a:ext uri="{FF2B5EF4-FFF2-40B4-BE49-F238E27FC236}">
              <a16:creationId xmlns:a16="http://schemas.microsoft.com/office/drawing/2014/main" id="{9AEFF221-35B3-4ADE-B8CA-FE5B361163C6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302895"/>
    <xdr:sp macro="" textlink="">
      <xdr:nvSpPr>
        <xdr:cNvPr id="85" name="AutoShape 78" descr="Výsledek obrázku pro dolby atmos">
          <a:extLst>
            <a:ext uri="{FF2B5EF4-FFF2-40B4-BE49-F238E27FC236}">
              <a16:creationId xmlns:a16="http://schemas.microsoft.com/office/drawing/2014/main" id="{105A8C40-C778-4FD4-AA9F-E08C63CFC241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297180"/>
    <xdr:sp macro="" textlink="">
      <xdr:nvSpPr>
        <xdr:cNvPr id="86" name="AutoShape 86" descr="Výsledek obrázku pro rozvaděč triton">
          <a:extLst>
            <a:ext uri="{FF2B5EF4-FFF2-40B4-BE49-F238E27FC236}">
              <a16:creationId xmlns:a16="http://schemas.microsoft.com/office/drawing/2014/main" id="{E629872C-2751-49D5-9FAF-EC54ED5A674B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297180"/>
    <xdr:sp macro="" textlink="">
      <xdr:nvSpPr>
        <xdr:cNvPr id="87" name="AutoShape 119">
          <a:extLst>
            <a:ext uri="{FF2B5EF4-FFF2-40B4-BE49-F238E27FC236}">
              <a16:creationId xmlns:a16="http://schemas.microsoft.com/office/drawing/2014/main" id="{270951AE-C488-4DF7-8301-895E8B20A54C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297180"/>
    <xdr:sp macro="" textlink="">
      <xdr:nvSpPr>
        <xdr:cNvPr id="88" name="AutoShape 120">
          <a:extLst>
            <a:ext uri="{FF2B5EF4-FFF2-40B4-BE49-F238E27FC236}">
              <a16:creationId xmlns:a16="http://schemas.microsoft.com/office/drawing/2014/main" id="{4771972F-061F-454C-8206-7F2264F5BBFD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302895"/>
    <xdr:sp macro="" textlink="">
      <xdr:nvSpPr>
        <xdr:cNvPr id="89" name="AutoShape 119">
          <a:extLst>
            <a:ext uri="{FF2B5EF4-FFF2-40B4-BE49-F238E27FC236}">
              <a16:creationId xmlns:a16="http://schemas.microsoft.com/office/drawing/2014/main" id="{A27C434D-2F75-456A-A3BF-D344B7ABC2AC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302895"/>
    <xdr:sp macro="" textlink="">
      <xdr:nvSpPr>
        <xdr:cNvPr id="90" name="AutoShape 120">
          <a:extLst>
            <a:ext uri="{FF2B5EF4-FFF2-40B4-BE49-F238E27FC236}">
              <a16:creationId xmlns:a16="http://schemas.microsoft.com/office/drawing/2014/main" id="{49D20910-F61B-484A-8F3B-B7F79DB57901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1417320"/>
    <xdr:sp macro="" textlink="">
      <xdr:nvSpPr>
        <xdr:cNvPr id="91" name="AutoShape 78" descr="Výsledek obrázku pro dolby atmos">
          <a:extLst>
            <a:ext uri="{FF2B5EF4-FFF2-40B4-BE49-F238E27FC236}">
              <a16:creationId xmlns:a16="http://schemas.microsoft.com/office/drawing/2014/main" id="{E7040D1B-EACB-4712-8A95-1019F243C4B8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601980"/>
    <xdr:sp macro="" textlink="">
      <xdr:nvSpPr>
        <xdr:cNvPr id="93" name="AutoShape 78" descr="Výsledek obrázku pro dolby atmos">
          <a:extLst>
            <a:ext uri="{FF2B5EF4-FFF2-40B4-BE49-F238E27FC236}">
              <a16:creationId xmlns:a16="http://schemas.microsoft.com/office/drawing/2014/main" id="{F4931AA7-B642-4AF3-A9F5-17FC2A536146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302895"/>
    <xdr:sp macro="" textlink="">
      <xdr:nvSpPr>
        <xdr:cNvPr id="94" name="AutoShape 78" descr="Výsledek obrázku pro dolby atmos">
          <a:extLst>
            <a:ext uri="{FF2B5EF4-FFF2-40B4-BE49-F238E27FC236}">
              <a16:creationId xmlns:a16="http://schemas.microsoft.com/office/drawing/2014/main" id="{30B182A5-FFC0-4493-9F34-F1DB72FAEA43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23850" cy="302895"/>
    <xdr:sp macro="" textlink="">
      <xdr:nvSpPr>
        <xdr:cNvPr id="95" name="AutoShape 78" descr="Výsledek obrázku pro dolby atmos">
          <a:extLst>
            <a:ext uri="{FF2B5EF4-FFF2-40B4-BE49-F238E27FC236}">
              <a16:creationId xmlns:a16="http://schemas.microsoft.com/office/drawing/2014/main" id="{F5B79F8E-51D6-400E-8B19-B061C7327450}"/>
            </a:ext>
          </a:extLst>
        </xdr:cNvPr>
        <xdr:cNvSpPr>
          <a:spLocks noChangeAspect="1" noChangeArrowheads="1"/>
        </xdr:cNvSpPr>
      </xdr:nvSpPr>
      <xdr:spPr bwMode="auto">
        <a:xfrm>
          <a:off x="9378462" y="871904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23850" cy="337624"/>
    <xdr:sp macro="" textlink="">
      <xdr:nvSpPr>
        <xdr:cNvPr id="100" name="AutoShape 119">
          <a:extLst>
            <a:ext uri="{FF2B5EF4-FFF2-40B4-BE49-F238E27FC236}">
              <a16:creationId xmlns:a16="http://schemas.microsoft.com/office/drawing/2014/main" id="{1735CD48-D8AD-4ED8-A0B8-BDF721084E16}"/>
            </a:ext>
          </a:extLst>
        </xdr:cNvPr>
        <xdr:cNvSpPr>
          <a:spLocks noChangeAspect="1" noChangeArrowheads="1"/>
        </xdr:cNvSpPr>
      </xdr:nvSpPr>
      <xdr:spPr bwMode="auto">
        <a:xfrm>
          <a:off x="9385788" y="19291788"/>
          <a:ext cx="323850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23850" cy="337624"/>
    <xdr:sp macro="" textlink="">
      <xdr:nvSpPr>
        <xdr:cNvPr id="101" name="AutoShape 120">
          <a:extLst>
            <a:ext uri="{FF2B5EF4-FFF2-40B4-BE49-F238E27FC236}">
              <a16:creationId xmlns:a16="http://schemas.microsoft.com/office/drawing/2014/main" id="{327E7F67-1800-40D7-B07D-80F2ABC006F2}"/>
            </a:ext>
          </a:extLst>
        </xdr:cNvPr>
        <xdr:cNvSpPr>
          <a:spLocks noChangeAspect="1" noChangeArrowheads="1"/>
        </xdr:cNvSpPr>
      </xdr:nvSpPr>
      <xdr:spPr bwMode="auto">
        <a:xfrm>
          <a:off x="9385788" y="19291788"/>
          <a:ext cx="323850" cy="33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323850" cy="344952"/>
    <xdr:sp macro="" textlink="">
      <xdr:nvSpPr>
        <xdr:cNvPr id="102" name="AutoShape 119">
          <a:extLst>
            <a:ext uri="{FF2B5EF4-FFF2-40B4-BE49-F238E27FC236}">
              <a16:creationId xmlns:a16="http://schemas.microsoft.com/office/drawing/2014/main" id="{417EA78A-FDB7-4925-B512-BA25EE71C63F}"/>
            </a:ext>
          </a:extLst>
        </xdr:cNvPr>
        <xdr:cNvSpPr>
          <a:spLocks noChangeAspect="1" noChangeArrowheads="1"/>
        </xdr:cNvSpPr>
      </xdr:nvSpPr>
      <xdr:spPr bwMode="auto">
        <a:xfrm>
          <a:off x="9385788" y="19577538"/>
          <a:ext cx="323850" cy="34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26</xdr:row>
      <xdr:rowOff>0</xdr:rowOff>
    </xdr:from>
    <xdr:ext cx="323850" cy="344952"/>
    <xdr:sp macro="" textlink="">
      <xdr:nvSpPr>
        <xdr:cNvPr id="103" name="AutoShape 120">
          <a:extLst>
            <a:ext uri="{FF2B5EF4-FFF2-40B4-BE49-F238E27FC236}">
              <a16:creationId xmlns:a16="http://schemas.microsoft.com/office/drawing/2014/main" id="{2738F9B4-1288-4DF7-9BF9-2DDF7E295AA0}"/>
            </a:ext>
          </a:extLst>
        </xdr:cNvPr>
        <xdr:cNvSpPr>
          <a:spLocks noChangeAspect="1" noChangeArrowheads="1"/>
        </xdr:cNvSpPr>
      </xdr:nvSpPr>
      <xdr:spPr bwMode="auto">
        <a:xfrm>
          <a:off x="9385788" y="19577538"/>
          <a:ext cx="323850" cy="34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323850" cy="330591"/>
    <xdr:sp macro="" textlink="">
      <xdr:nvSpPr>
        <xdr:cNvPr id="104" name="AutoShape 119">
          <a:extLst>
            <a:ext uri="{FF2B5EF4-FFF2-40B4-BE49-F238E27FC236}">
              <a16:creationId xmlns:a16="http://schemas.microsoft.com/office/drawing/2014/main" id="{0C4ECD33-3182-4D70-A329-29931A745C0E}"/>
            </a:ext>
          </a:extLst>
        </xdr:cNvPr>
        <xdr:cNvSpPr>
          <a:spLocks noChangeAspect="1" noChangeArrowheads="1"/>
        </xdr:cNvSpPr>
      </xdr:nvSpPr>
      <xdr:spPr bwMode="auto">
        <a:xfrm>
          <a:off x="9385788" y="19738731"/>
          <a:ext cx="323850" cy="330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323850" cy="330591"/>
    <xdr:sp macro="" textlink="">
      <xdr:nvSpPr>
        <xdr:cNvPr id="105" name="AutoShape 120">
          <a:extLst>
            <a:ext uri="{FF2B5EF4-FFF2-40B4-BE49-F238E27FC236}">
              <a16:creationId xmlns:a16="http://schemas.microsoft.com/office/drawing/2014/main" id="{6B63E2FF-8AAF-4F1C-A537-FFB815B17BAB}"/>
            </a:ext>
          </a:extLst>
        </xdr:cNvPr>
        <xdr:cNvSpPr>
          <a:spLocks noChangeAspect="1" noChangeArrowheads="1"/>
        </xdr:cNvSpPr>
      </xdr:nvSpPr>
      <xdr:spPr bwMode="auto">
        <a:xfrm>
          <a:off x="9385788" y="19738731"/>
          <a:ext cx="323850" cy="330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23850" cy="296155"/>
    <xdr:sp macro="" textlink="">
      <xdr:nvSpPr>
        <xdr:cNvPr id="80" name="AutoShape 78" descr="Výsledek obrázku pro dolby atmos">
          <a:extLst>
            <a:ext uri="{FF2B5EF4-FFF2-40B4-BE49-F238E27FC236}">
              <a16:creationId xmlns:a16="http://schemas.microsoft.com/office/drawing/2014/main" id="{974BC651-A5B5-4D8A-88F2-68C471CD2AF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455420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23850" cy="290440"/>
    <xdr:sp macro="" textlink="">
      <xdr:nvSpPr>
        <xdr:cNvPr id="81" name="AutoShape 86" descr="Výsledek obrázku pro rozvaděč triton">
          <a:extLst>
            <a:ext uri="{FF2B5EF4-FFF2-40B4-BE49-F238E27FC236}">
              <a16:creationId xmlns:a16="http://schemas.microsoft.com/office/drawing/2014/main" id="{E6810FDA-4643-46FF-A126-34453FC69040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4554200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23850" cy="290440"/>
    <xdr:sp macro="" textlink="">
      <xdr:nvSpPr>
        <xdr:cNvPr id="84" name="AutoShape 119">
          <a:extLst>
            <a:ext uri="{FF2B5EF4-FFF2-40B4-BE49-F238E27FC236}">
              <a16:creationId xmlns:a16="http://schemas.microsoft.com/office/drawing/2014/main" id="{26436A2D-ACD1-4DA8-B977-F9202A66E62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4554200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23850" cy="290440"/>
    <xdr:sp macro="" textlink="">
      <xdr:nvSpPr>
        <xdr:cNvPr id="92" name="AutoShape 120">
          <a:extLst>
            <a:ext uri="{FF2B5EF4-FFF2-40B4-BE49-F238E27FC236}">
              <a16:creationId xmlns:a16="http://schemas.microsoft.com/office/drawing/2014/main" id="{892CF93C-07C8-450E-A692-669AE6C472F4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4554200"/>
          <a:ext cx="323850" cy="2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23850" cy="296155"/>
    <xdr:sp macro="" textlink="">
      <xdr:nvSpPr>
        <xdr:cNvPr id="96" name="AutoShape 119">
          <a:extLst>
            <a:ext uri="{FF2B5EF4-FFF2-40B4-BE49-F238E27FC236}">
              <a16:creationId xmlns:a16="http://schemas.microsoft.com/office/drawing/2014/main" id="{3A8ECAD3-FF83-4B79-91B5-6F0EC58D4C8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455420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23850" cy="296155"/>
    <xdr:sp macro="" textlink="">
      <xdr:nvSpPr>
        <xdr:cNvPr id="97" name="AutoShape 120">
          <a:extLst>
            <a:ext uri="{FF2B5EF4-FFF2-40B4-BE49-F238E27FC236}">
              <a16:creationId xmlns:a16="http://schemas.microsoft.com/office/drawing/2014/main" id="{6B1D64FA-FBD3-4864-9A2A-34333CDFEF4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455420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23850" cy="1410580"/>
    <xdr:sp macro="" textlink="">
      <xdr:nvSpPr>
        <xdr:cNvPr id="98" name="AutoShape 78" descr="Výsledek obrázku pro dolby atmos">
          <a:extLst>
            <a:ext uri="{FF2B5EF4-FFF2-40B4-BE49-F238E27FC236}">
              <a16:creationId xmlns:a16="http://schemas.microsoft.com/office/drawing/2014/main" id="{D182CA6E-EEAF-4AD7-A994-A5F45D205080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4554200"/>
          <a:ext cx="323850" cy="141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23850" cy="1410580"/>
    <xdr:sp macro="" textlink="">
      <xdr:nvSpPr>
        <xdr:cNvPr id="99" name="AutoShape 78" descr="Výsledek obrázku pro dolby atmos">
          <a:extLst>
            <a:ext uri="{FF2B5EF4-FFF2-40B4-BE49-F238E27FC236}">
              <a16:creationId xmlns:a16="http://schemas.microsoft.com/office/drawing/2014/main" id="{0E9D8924-A1F2-42BC-96F4-98EB1D031CAB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4554200"/>
          <a:ext cx="323850" cy="141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23850" cy="595240"/>
    <xdr:sp macro="" textlink="">
      <xdr:nvSpPr>
        <xdr:cNvPr id="106" name="AutoShape 78" descr="Výsledek obrázku pro dolby atmos">
          <a:extLst>
            <a:ext uri="{FF2B5EF4-FFF2-40B4-BE49-F238E27FC236}">
              <a16:creationId xmlns:a16="http://schemas.microsoft.com/office/drawing/2014/main" id="{7DD15806-73B3-48F5-BDE2-A1CA8991B92E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4554200"/>
          <a:ext cx="323850" cy="59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23850" cy="296155"/>
    <xdr:sp macro="" textlink="">
      <xdr:nvSpPr>
        <xdr:cNvPr id="107" name="AutoShape 78" descr="Výsledek obrázku pro dolby atmos">
          <a:extLst>
            <a:ext uri="{FF2B5EF4-FFF2-40B4-BE49-F238E27FC236}">
              <a16:creationId xmlns:a16="http://schemas.microsoft.com/office/drawing/2014/main" id="{980B6A2B-722E-4F3F-A875-C03266285A0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455420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23850" cy="296155"/>
    <xdr:sp macro="" textlink="">
      <xdr:nvSpPr>
        <xdr:cNvPr id="108" name="AutoShape 78" descr="Výsledek obrázku pro dolby atmos">
          <a:extLst>
            <a:ext uri="{FF2B5EF4-FFF2-40B4-BE49-F238E27FC236}">
              <a16:creationId xmlns:a16="http://schemas.microsoft.com/office/drawing/2014/main" id="{266EB0AC-A45D-465E-BB52-577C15CBEF9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14554200"/>
          <a:ext cx="323850" cy="29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I28"/>
  <sheetViews>
    <sheetView tabSelected="1" zoomScale="130" zoomScaleNormal="130" zoomScaleSheetLayoutView="130" workbookViewId="0">
      <pane ySplit="3" topLeftCell="A17" activePane="bottomLeft" state="frozen"/>
      <selection pane="bottomLeft" activeCell="B26" sqref="B26:D28"/>
    </sheetView>
  </sheetViews>
  <sheetFormatPr defaultColWidth="9.109375" defaultRowHeight="13.2"/>
  <cols>
    <col min="1" max="1" width="4.5546875" style="1" customWidth="1"/>
    <col min="2" max="2" width="16.109375" style="2" customWidth="1"/>
    <col min="3" max="3" width="16" style="2" customWidth="1"/>
    <col min="4" max="4" width="68" style="3" customWidth="1"/>
    <col min="5" max="5" width="8.6640625" style="4" customWidth="1"/>
    <col min="6" max="6" width="14" style="5" customWidth="1"/>
    <col min="7" max="7" width="13.33203125" style="5" customWidth="1"/>
    <col min="8" max="8" width="21.6640625" style="1" customWidth="1"/>
    <col min="9" max="10" width="10.44140625" style="1" bestFit="1" customWidth="1"/>
    <col min="11" max="16384" width="9.109375" style="1"/>
  </cols>
  <sheetData>
    <row r="2" spans="1:9" ht="13.8" thickBot="1"/>
    <row r="3" spans="1:9" s="6" customFormat="1" ht="42.75" customHeight="1" thickBot="1">
      <c r="A3" s="16" t="s">
        <v>12</v>
      </c>
      <c r="B3" s="16" t="s">
        <v>3</v>
      </c>
      <c r="C3" s="34" t="s">
        <v>4</v>
      </c>
      <c r="D3" s="35" t="s">
        <v>6</v>
      </c>
      <c r="E3" s="18" t="s">
        <v>1</v>
      </c>
      <c r="F3" s="17" t="s">
        <v>0</v>
      </c>
      <c r="G3" s="19" t="s">
        <v>2</v>
      </c>
      <c r="H3" s="19" t="s">
        <v>29</v>
      </c>
    </row>
    <row r="4" spans="1:9" ht="13.8" thickBot="1">
      <c r="A4" s="33"/>
      <c r="B4" s="83" t="s">
        <v>16</v>
      </c>
      <c r="C4" s="84"/>
      <c r="D4" s="84"/>
      <c r="E4" s="84"/>
      <c r="F4" s="84"/>
      <c r="G4" s="84"/>
      <c r="H4" s="85"/>
    </row>
    <row r="5" spans="1:9" s="7" customFormat="1" ht="98.4" customHeight="1" thickBot="1">
      <c r="A5" s="22">
        <v>0</v>
      </c>
      <c r="B5" s="14" t="s">
        <v>20</v>
      </c>
      <c r="C5" s="65"/>
      <c r="D5" s="39" t="s">
        <v>42</v>
      </c>
      <c r="E5" s="80" t="s">
        <v>31</v>
      </c>
      <c r="F5" s="81"/>
      <c r="G5" s="81"/>
      <c r="H5" s="77"/>
    </row>
    <row r="6" spans="1:9" s="7" customFormat="1" ht="117.6" customHeight="1" thickBot="1">
      <c r="A6" s="20">
        <v>1</v>
      </c>
      <c r="B6" s="14" t="s">
        <v>22</v>
      </c>
      <c r="C6" s="65"/>
      <c r="D6" s="41" t="s">
        <v>23</v>
      </c>
      <c r="E6" s="10">
        <v>1</v>
      </c>
      <c r="F6" s="70"/>
      <c r="G6" s="12">
        <f>F6*E6</f>
        <v>0</v>
      </c>
      <c r="H6" s="77"/>
    </row>
    <row r="7" spans="1:9" s="7" customFormat="1" ht="47.4" customHeight="1" thickBot="1">
      <c r="A7" s="20">
        <v>2</v>
      </c>
      <c r="B7" s="14" t="s">
        <v>8</v>
      </c>
      <c r="C7" s="65"/>
      <c r="D7" s="41" t="s">
        <v>24</v>
      </c>
      <c r="E7" s="10">
        <v>1</v>
      </c>
      <c r="F7" s="70"/>
      <c r="G7" s="12">
        <f>F7*E7</f>
        <v>0</v>
      </c>
      <c r="H7" s="77"/>
    </row>
    <row r="8" spans="1:9" s="7" customFormat="1" ht="109.2" customHeight="1" thickBot="1">
      <c r="A8" s="20">
        <v>3</v>
      </c>
      <c r="B8" s="36" t="s">
        <v>5</v>
      </c>
      <c r="C8" s="65"/>
      <c r="D8" s="41" t="s">
        <v>25</v>
      </c>
      <c r="E8" s="10">
        <v>1</v>
      </c>
      <c r="F8" s="71"/>
      <c r="G8" s="12">
        <f t="shared" ref="G8:G17" si="0">F8*E8</f>
        <v>0</v>
      </c>
      <c r="H8" s="77"/>
    </row>
    <row r="9" spans="1:9" s="7" customFormat="1" ht="75.75" customHeight="1" thickBot="1">
      <c r="A9" s="20">
        <v>4</v>
      </c>
      <c r="B9" s="36" t="s">
        <v>18</v>
      </c>
      <c r="C9" s="65"/>
      <c r="D9" s="41" t="s">
        <v>26</v>
      </c>
      <c r="E9" s="10">
        <v>1</v>
      </c>
      <c r="F9" s="71"/>
      <c r="G9" s="12">
        <f t="shared" ref="G9" si="1">F9*E9</f>
        <v>0</v>
      </c>
      <c r="H9" s="77"/>
    </row>
    <row r="10" spans="1:9" s="7" customFormat="1" ht="75.75" customHeight="1" thickBot="1">
      <c r="A10" s="20">
        <v>4</v>
      </c>
      <c r="B10" s="47" t="s">
        <v>35</v>
      </c>
      <c r="C10" s="66"/>
      <c r="D10" s="48" t="s">
        <v>36</v>
      </c>
      <c r="E10" s="10">
        <v>1</v>
      </c>
      <c r="F10" s="71"/>
      <c r="G10" s="12">
        <f t="shared" si="0"/>
        <v>0</v>
      </c>
      <c r="H10" s="77"/>
    </row>
    <row r="11" spans="1:9" s="7" customFormat="1" ht="90.6" customHeight="1" thickBot="1">
      <c r="A11" s="22">
        <v>5</v>
      </c>
      <c r="B11" s="36" t="s">
        <v>19</v>
      </c>
      <c r="C11" s="65"/>
      <c r="D11" s="41" t="s">
        <v>27</v>
      </c>
      <c r="E11" s="10">
        <v>1</v>
      </c>
      <c r="F11" s="71"/>
      <c r="G11" s="12">
        <f t="shared" ref="G11:G13" si="2">F11*E11</f>
        <v>0</v>
      </c>
      <c r="H11" s="77"/>
    </row>
    <row r="12" spans="1:9" ht="85.2" customHeight="1" thickBot="1">
      <c r="A12" s="49">
        <v>8</v>
      </c>
      <c r="B12" s="50" t="s">
        <v>40</v>
      </c>
      <c r="C12" s="66"/>
      <c r="D12" s="63" t="s">
        <v>41</v>
      </c>
      <c r="E12" s="51">
        <v>1</v>
      </c>
      <c r="F12" s="71"/>
      <c r="G12" s="52">
        <f t="shared" ref="G12" si="3">F12*E12</f>
        <v>0</v>
      </c>
      <c r="H12" s="77"/>
      <c r="I12" s="53"/>
    </row>
    <row r="13" spans="1:9" ht="62.4" customHeight="1" thickBot="1">
      <c r="A13" s="49">
        <v>8</v>
      </c>
      <c r="B13" s="50" t="s">
        <v>37</v>
      </c>
      <c r="C13" s="66"/>
      <c r="D13" s="64" t="s">
        <v>43</v>
      </c>
      <c r="E13" s="51">
        <v>2</v>
      </c>
      <c r="F13" s="71"/>
      <c r="G13" s="52">
        <f t="shared" si="2"/>
        <v>0</v>
      </c>
      <c r="H13" s="77"/>
      <c r="I13" s="53"/>
    </row>
    <row r="14" spans="1:9" s="7" customFormat="1" ht="47.4" customHeight="1" thickBot="1">
      <c r="A14" s="20">
        <v>7</v>
      </c>
      <c r="B14" s="14" t="s">
        <v>44</v>
      </c>
      <c r="C14" s="65"/>
      <c r="D14" s="37" t="s">
        <v>32</v>
      </c>
      <c r="E14" s="10">
        <v>1</v>
      </c>
      <c r="F14" s="72"/>
      <c r="G14" s="12">
        <f t="shared" si="0"/>
        <v>0</v>
      </c>
      <c r="H14" s="77"/>
    </row>
    <row r="15" spans="1:9" s="7" customFormat="1" ht="13.8" thickBot="1">
      <c r="A15" s="20">
        <v>8</v>
      </c>
      <c r="B15" s="14" t="s">
        <v>11</v>
      </c>
      <c r="C15" s="65"/>
      <c r="D15" s="38" t="s">
        <v>17</v>
      </c>
      <c r="E15" s="10">
        <v>1</v>
      </c>
      <c r="F15" s="72"/>
      <c r="G15" s="13">
        <f t="shared" si="0"/>
        <v>0</v>
      </c>
      <c r="H15" s="77"/>
    </row>
    <row r="16" spans="1:9" s="7" customFormat="1" ht="172.8">
      <c r="A16" s="42">
        <v>9</v>
      </c>
      <c r="B16" s="43" t="s">
        <v>7</v>
      </c>
      <c r="C16" s="65"/>
      <c r="D16" s="54" t="s">
        <v>38</v>
      </c>
      <c r="E16" s="44">
        <v>1</v>
      </c>
      <c r="F16" s="73"/>
      <c r="G16" s="13">
        <f t="shared" si="0"/>
        <v>0</v>
      </c>
      <c r="H16" s="77"/>
    </row>
    <row r="17" spans="1:9" s="7" customFormat="1" ht="26.4">
      <c r="A17" s="10">
        <v>10</v>
      </c>
      <c r="B17" s="43" t="s">
        <v>33</v>
      </c>
      <c r="C17" s="67"/>
      <c r="D17" s="55" t="s">
        <v>34</v>
      </c>
      <c r="E17" s="10">
        <v>1</v>
      </c>
      <c r="F17" s="74"/>
      <c r="G17" s="56">
        <f t="shared" si="0"/>
        <v>0</v>
      </c>
      <c r="H17" s="78"/>
    </row>
    <row r="18" spans="1:9">
      <c r="A18" s="45"/>
      <c r="B18" s="94" t="s">
        <v>13</v>
      </c>
      <c r="C18" s="94"/>
      <c r="D18" s="94"/>
      <c r="E18" s="94"/>
      <c r="F18" s="94"/>
      <c r="G18" s="46">
        <f>SUM(G6:G17)</f>
        <v>0</v>
      </c>
      <c r="H18" s="40"/>
    </row>
    <row r="19" spans="1:9" ht="13.8" thickBot="1">
      <c r="A19" s="33"/>
      <c r="B19" s="86" t="s">
        <v>10</v>
      </c>
      <c r="C19" s="87"/>
      <c r="D19" s="87"/>
      <c r="E19" s="87"/>
      <c r="F19" s="87"/>
      <c r="G19" s="87"/>
      <c r="H19" s="87"/>
    </row>
    <row r="20" spans="1:9" ht="65.400000000000006" customHeight="1" thickBot="1">
      <c r="A20" s="20">
        <v>11</v>
      </c>
      <c r="B20" s="14" t="s">
        <v>9</v>
      </c>
      <c r="C20" s="68"/>
      <c r="D20" s="9" t="s">
        <v>28</v>
      </c>
      <c r="E20" s="8">
        <v>120</v>
      </c>
      <c r="F20" s="76"/>
      <c r="G20" s="15">
        <f>F20*E20</f>
        <v>0</v>
      </c>
      <c r="H20" s="77"/>
    </row>
    <row r="21" spans="1:9" ht="13.8" thickBot="1">
      <c r="A21" s="23"/>
      <c r="B21" s="97" t="s">
        <v>13</v>
      </c>
      <c r="C21" s="97"/>
      <c r="D21" s="97"/>
      <c r="E21" s="97"/>
      <c r="F21" s="98"/>
      <c r="G21" s="11">
        <f>SUM(G20:G20)</f>
        <v>0</v>
      </c>
      <c r="H21" s="40"/>
    </row>
    <row r="22" spans="1:9" ht="13.8" thickBot="1">
      <c r="A22" s="33"/>
      <c r="B22" s="86" t="s">
        <v>39</v>
      </c>
      <c r="C22" s="87"/>
      <c r="D22" s="87"/>
      <c r="E22" s="87"/>
      <c r="F22" s="87"/>
      <c r="G22" s="87"/>
      <c r="H22" s="87"/>
      <c r="I22" s="79"/>
    </row>
    <row r="23" spans="1:9" ht="73.2" thickTop="1" thickBot="1">
      <c r="A23" s="57">
        <v>14</v>
      </c>
      <c r="B23" s="47" t="s">
        <v>39</v>
      </c>
      <c r="C23" s="69"/>
      <c r="D23" s="58" t="s">
        <v>45</v>
      </c>
      <c r="E23" s="59">
        <v>1</v>
      </c>
      <c r="F23" s="75"/>
      <c r="G23" s="60">
        <f>F23*E23</f>
        <v>0</v>
      </c>
      <c r="I23"/>
    </row>
    <row r="24" spans="1:9" ht="14.4" thickTop="1" thickBot="1">
      <c r="A24" s="61"/>
      <c r="B24" s="99" t="s">
        <v>13</v>
      </c>
      <c r="C24" s="99"/>
      <c r="D24" s="99"/>
      <c r="E24" s="99"/>
      <c r="F24" s="100"/>
      <c r="G24" s="62">
        <f>SUM(G23)</f>
        <v>0</v>
      </c>
      <c r="I24" s="40"/>
    </row>
    <row r="25" spans="1:9" ht="13.8" thickBot="1">
      <c r="A25" s="95"/>
      <c r="B25" s="95"/>
      <c r="C25" s="95"/>
      <c r="D25" s="95"/>
      <c r="E25" s="95"/>
      <c r="F25" s="95"/>
      <c r="G25" s="96"/>
      <c r="H25" s="40"/>
    </row>
    <row r="26" spans="1:9" s="7" customFormat="1" ht="22.5" customHeight="1">
      <c r="A26" s="21"/>
      <c r="B26" s="88" t="s">
        <v>30</v>
      </c>
      <c r="C26" s="89"/>
      <c r="D26" s="89"/>
      <c r="E26" s="30" t="s">
        <v>14</v>
      </c>
      <c r="F26" s="25"/>
      <c r="G26" s="26">
        <f>G21+G18+G24</f>
        <v>0</v>
      </c>
      <c r="H26" s="82"/>
    </row>
    <row r="27" spans="1:9" s="7" customFormat="1">
      <c r="A27" s="21"/>
      <c r="B27" s="90"/>
      <c r="C27" s="91"/>
      <c r="D27" s="91"/>
      <c r="E27" s="31" t="s">
        <v>21</v>
      </c>
      <c r="F27" s="24"/>
      <c r="G27" s="27">
        <f>G26*0.21</f>
        <v>0</v>
      </c>
      <c r="H27" s="82"/>
    </row>
    <row r="28" spans="1:9" s="7" customFormat="1" ht="30.75" customHeight="1" thickBot="1">
      <c r="A28" s="21"/>
      <c r="B28" s="92"/>
      <c r="C28" s="93"/>
      <c r="D28" s="93"/>
      <c r="E28" s="32" t="s">
        <v>15</v>
      </c>
      <c r="F28" s="28"/>
      <c r="G28" s="29">
        <f>SUM(G26:G27)</f>
        <v>0</v>
      </c>
      <c r="H28" s="82"/>
    </row>
  </sheetData>
  <sheetProtection selectLockedCells="1" selectUnlockedCells="1"/>
  <mergeCells count="10">
    <mergeCell ref="E5:G5"/>
    <mergeCell ref="H26:H28"/>
    <mergeCell ref="B4:H4"/>
    <mergeCell ref="B19:H19"/>
    <mergeCell ref="B26:D28"/>
    <mergeCell ref="B18:F18"/>
    <mergeCell ref="A25:G25"/>
    <mergeCell ref="B21:F21"/>
    <mergeCell ref="B24:F24"/>
    <mergeCell ref="B22:H22"/>
  </mergeCells>
  <phoneticPr fontId="0" type="noConversion"/>
  <pageMargins left="0.70866141732283472" right="0.62992125984251968" top="0.78740157480314965" bottom="0.78740157480314965" header="0" footer="0.31496062992125984"/>
  <pageSetup paperSize="9" scale="83" firstPageNumber="0" fitToHeight="3" orientation="landscape" r:id="rId1"/>
  <headerFooter>
    <oddFooter>&amp;C&amp;P</oddFooter>
  </headerFooter>
  <rowBreaks count="1" manualBreakCount="1"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Re-Digitalizace</vt:lpstr>
      <vt:lpstr>Excel_BuiltIn_Print_Titles_4</vt:lpstr>
      <vt:lpstr>'Re-Digitalizace'!Názvy_tisku</vt:lpstr>
      <vt:lpstr>'Re-Digitalizace'!Oblast_tisku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2018-05-15T13:34:28Z</dcterms:created>
  <dcterms:modified xsi:type="dcterms:W3CDTF">2022-04-13T10:20:23Z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