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gmar.mertlova\Documents\VZ 2017\MŠ Krásnolipská podlahy\"/>
    </mc:Choice>
  </mc:AlternateContent>
  <bookViews>
    <workbookView xWindow="0" yWindow="0" windowWidth="21570" windowHeight="7545" firstSheet="3" activeTab="7"/>
  </bookViews>
  <sheets>
    <sheet name="Reakpitulace" sheetId="1" r:id="rId1"/>
    <sheet name="Přízemí" sheetId="2" r:id="rId2"/>
    <sheet name="Schodiště I.NP do II.NP" sheetId="3" r:id="rId3"/>
    <sheet name="Učebna přízemí (Koťátka) " sheetId="4" r:id="rId4"/>
    <sheet name="Učebna I.NP (Ježečci)" sheetId="5" r:id="rId5"/>
    <sheet name="II. NP chodba" sheetId="6" r:id="rId6"/>
    <sheet name="II. NP ložnice" sheetId="7" r:id="rId7"/>
    <sheet name="III. NP ložnice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A12" i="1" l="1"/>
  <c r="A11" i="1"/>
  <c r="A10" i="1"/>
  <c r="A9" i="1"/>
  <c r="A8" i="1"/>
  <c r="A7" i="1"/>
  <c r="A6" i="1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4" i="4"/>
  <c r="G6" i="4"/>
  <c r="G7" i="4"/>
  <c r="G18" i="4"/>
  <c r="G20" i="4"/>
  <c r="G19" i="4"/>
  <c r="G17" i="4"/>
  <c r="G16" i="4"/>
  <c r="G15" i="4"/>
  <c r="G13" i="4"/>
  <c r="G12" i="4"/>
  <c r="G11" i="4"/>
  <c r="G10" i="4"/>
  <c r="G9" i="4"/>
  <c r="G8" i="4"/>
  <c r="G5" i="4"/>
  <c r="G4" i="4"/>
  <c r="G3" i="4"/>
  <c r="G16" i="3"/>
  <c r="G6" i="3"/>
  <c r="G18" i="3"/>
  <c r="G17" i="3"/>
  <c r="G15" i="3"/>
  <c r="G14" i="3"/>
  <c r="G13" i="3"/>
  <c r="G12" i="3"/>
  <c r="G11" i="3"/>
  <c r="G10" i="3"/>
  <c r="G9" i="3"/>
  <c r="G8" i="3"/>
  <c r="G7" i="3"/>
  <c r="G5" i="3"/>
  <c r="G4" i="3"/>
  <c r="G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3" i="2"/>
  <c r="G22" i="4" l="1"/>
  <c r="H8" i="1" s="1"/>
  <c r="G18" i="2"/>
  <c r="H6" i="1" s="1"/>
  <c r="G20" i="2"/>
  <c r="G24" i="9"/>
  <c r="G22" i="9"/>
  <c r="G20" i="7"/>
  <c r="G18" i="7"/>
  <c r="G20" i="6"/>
  <c r="G18" i="6"/>
  <c r="G22" i="5"/>
  <c r="G24" i="5"/>
  <c r="G24" i="4"/>
  <c r="G22" i="3"/>
  <c r="G20" i="3"/>
  <c r="G23" i="9" l="1"/>
  <c r="H12" i="1"/>
  <c r="G19" i="7"/>
  <c r="H11" i="1"/>
  <c r="G19" i="6"/>
  <c r="H10" i="1"/>
  <c r="G23" i="5"/>
  <c r="H9" i="1"/>
  <c r="G23" i="4"/>
  <c r="G21" i="3"/>
  <c r="H7" i="1"/>
  <c r="G19" i="2"/>
  <c r="H14" i="1" l="1"/>
</calcChain>
</file>

<file path=xl/sharedStrings.xml><?xml version="1.0" encoding="utf-8"?>
<sst xmlns="http://schemas.openxmlformats.org/spreadsheetml/2006/main" count="301" uniqueCount="48">
  <si>
    <t>Rekapitulace</t>
  </si>
  <si>
    <t xml:space="preserve">Místnost  </t>
  </si>
  <si>
    <t>Celkem bez DPH</t>
  </si>
  <si>
    <t>m2</t>
  </si>
  <si>
    <t>bm</t>
  </si>
  <si>
    <t xml:space="preserve">Penetrace podkladu </t>
  </si>
  <si>
    <t>Demontáž PVC</t>
  </si>
  <si>
    <t xml:space="preserve">Oprava  a stěrkování podkladu </t>
  </si>
  <si>
    <t xml:space="preserve">Pokládka PVC Lepením </t>
  </si>
  <si>
    <t>Montáž soklů lepením</t>
  </si>
  <si>
    <t xml:space="preserve">Manipulace </t>
  </si>
  <si>
    <t>t</t>
  </si>
  <si>
    <t>Samonivelační stěrka 1,5kg/m2</t>
  </si>
  <si>
    <t>Opravná stěrka Uzin NC 150</t>
  </si>
  <si>
    <t xml:space="preserve">Sokl PVC </t>
  </si>
  <si>
    <t>Penetrace podkladu Uzin PE 260</t>
  </si>
  <si>
    <t xml:space="preserve">Likvidace materiálu </t>
  </si>
  <si>
    <t xml:space="preserve">Položka </t>
  </si>
  <si>
    <t xml:space="preserve">Výměra </t>
  </si>
  <si>
    <t xml:space="preserve">Jednotka </t>
  </si>
  <si>
    <t xml:space="preserve">Cena za jednotku bez DPH </t>
  </si>
  <si>
    <t xml:space="preserve">Cena celkem bez DPH </t>
  </si>
  <si>
    <t>Krytina PVC vč. prořezu 5%</t>
  </si>
  <si>
    <t>Lepidlo pro PVC Uzin 418 (400g/m2)</t>
  </si>
  <si>
    <t>Lepidlo kontaktní pro sokl Uzin GN 276 (160g/bm)</t>
  </si>
  <si>
    <t xml:space="preserve">Cena cekem bez DPH </t>
  </si>
  <si>
    <t>DPH 21%</t>
  </si>
  <si>
    <t xml:space="preserve">Cena celkem vč. DPH </t>
  </si>
  <si>
    <t>Název položky</t>
  </si>
  <si>
    <t>Pokládka PVC Lepením a lepení nášlapů</t>
  </si>
  <si>
    <t xml:space="preserve">Montáž schodových hran lepením </t>
  </si>
  <si>
    <t>ks</t>
  </si>
  <si>
    <t xml:space="preserve">Schodové hrany </t>
  </si>
  <si>
    <t xml:space="preserve">ks </t>
  </si>
  <si>
    <t xml:space="preserve">Demontáž krytiny - koberec </t>
  </si>
  <si>
    <t xml:space="preserve">Pokládka koberce lepením </t>
  </si>
  <si>
    <t>Koberec zátěžový dler výběru investora vč.prořezu 5%</t>
  </si>
  <si>
    <t>Přechodová lišta</t>
  </si>
  <si>
    <t>Cena bez DPH</t>
  </si>
  <si>
    <t>Cena celkem s DPH</t>
  </si>
  <si>
    <t>Výměna  podlahových krytin  MŠ ul. Krásnolipská RUMBURK</t>
  </si>
  <si>
    <t xml:space="preserve">Výměna podlahových krytin  MŠ ul. Krásnolipská - PŘÍZEMÍ </t>
  </si>
  <si>
    <t xml:space="preserve">Výměna podlahových krytin MŠ ul. Krásnolipská - SCHODIŠTĚ I.NP a II.NP </t>
  </si>
  <si>
    <t>Výměna podlahových krytin MŠ ul. Krásnolipská - I. NP JEŽEČCI</t>
  </si>
  <si>
    <t>Výměna podlahových krytin MŠ ul. Krásnolipská -přízemí  -KOŤÁTKA</t>
  </si>
  <si>
    <t>Výměna  podlahových krytin MŠ ul. Krásnolipská -II.NP CHODBA</t>
  </si>
  <si>
    <t>Výměna podlahových krytin MŠ ul. Krásnolipská -II.NP LOŽNICE</t>
  </si>
  <si>
    <t>Výměna  podlahových krytin MŠ ul. Krásnolipská - III.NP LOŽNICE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</si>
</sst>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SheetLayoutView="94" workbookViewId="0">
      <selection sqref="A1:H1"/>
    </sheetView>
  </sheetViews>
  <sheetFormatPr defaultRowHeight="15" x14ac:dyDescent="0.25"/>
  <cols>
    <col min="1" max="1" width="12.42578125" customWidth="1"/>
    <col min="7" max="7" width="12.42578125" customWidth="1"/>
    <col min="8" max="8" width="14.42578125" customWidth="1"/>
  </cols>
  <sheetData>
    <row r="1" spans="1:8" ht="15.75" thickBot="1" x14ac:dyDescent="0.3">
      <c r="A1" s="33" t="s">
        <v>40</v>
      </c>
      <c r="B1" s="34"/>
      <c r="C1" s="34"/>
      <c r="D1" s="34"/>
      <c r="E1" s="34"/>
      <c r="F1" s="34"/>
      <c r="G1" s="34"/>
      <c r="H1" s="35"/>
    </row>
    <row r="3" spans="1:8" x14ac:dyDescent="0.25">
      <c r="A3" s="1" t="s">
        <v>0</v>
      </c>
      <c r="B3" s="1"/>
    </row>
    <row r="5" spans="1:8" x14ac:dyDescent="0.25">
      <c r="A5" s="1" t="s">
        <v>1</v>
      </c>
      <c r="H5" s="28" t="s">
        <v>38</v>
      </c>
    </row>
    <row r="6" spans="1:8" x14ac:dyDescent="0.25">
      <c r="A6" s="32" t="str">
        <f>Přízemí!A1</f>
        <v xml:space="preserve">Výměna podlahových krytin  MŠ ul. Krásnolipská - PŘÍZEMÍ </v>
      </c>
      <c r="B6" s="32"/>
      <c r="C6" s="32"/>
      <c r="D6" s="32"/>
      <c r="E6" s="32"/>
      <c r="F6" s="32"/>
      <c r="G6" s="32"/>
      <c r="H6" s="6">
        <f>Přízemí!G18</f>
        <v>0</v>
      </c>
    </row>
    <row r="7" spans="1:8" x14ac:dyDescent="0.25">
      <c r="A7" s="32" t="str">
        <f>'Schodiště I.NP do II.NP'!A1:G1</f>
        <v xml:space="preserve">Výměna podlahových krytin MŠ ul. Krásnolipská - SCHODIŠTĚ I.NP a II.NP </v>
      </c>
      <c r="B7" s="32"/>
      <c r="C7" s="32"/>
      <c r="D7" s="32"/>
      <c r="E7" s="32"/>
      <c r="F7" s="32"/>
      <c r="G7" s="32"/>
      <c r="H7" s="6">
        <f>'Schodiště I.NP do II.NP'!G20</f>
        <v>0</v>
      </c>
    </row>
    <row r="8" spans="1:8" x14ac:dyDescent="0.25">
      <c r="A8" s="32" t="str">
        <f>'Učebna přízemí (Koťátka) '!A1:G1</f>
        <v>Výměna podlahových krytin MŠ ul. Krásnolipská -přízemí  -KOŤÁTKA</v>
      </c>
      <c r="B8" s="32"/>
      <c r="C8" s="32"/>
      <c r="D8" s="32"/>
      <c r="E8" s="32"/>
      <c r="F8" s="32"/>
      <c r="G8" s="32"/>
      <c r="H8" s="6">
        <f>'Učebna přízemí (Koťátka) '!G22</f>
        <v>0</v>
      </c>
    </row>
    <row r="9" spans="1:8" x14ac:dyDescent="0.25">
      <c r="A9" s="32" t="str">
        <f>'Učebna I.NP (Ježečci)'!A1:G1</f>
        <v>Výměna podlahových krytin MŠ ul. Krásnolipská - I. NP JEŽEČCI</v>
      </c>
      <c r="B9" s="32"/>
      <c r="C9" s="32"/>
      <c r="D9" s="32"/>
      <c r="E9" s="32"/>
      <c r="F9" s="32"/>
      <c r="G9" s="32"/>
      <c r="H9" s="6">
        <f>'Učebna I.NP (Ježečci)'!G22</f>
        <v>0</v>
      </c>
    </row>
    <row r="10" spans="1:8" x14ac:dyDescent="0.25">
      <c r="A10" s="32" t="str">
        <f>'II. NP chodba'!A1:G1</f>
        <v>Výměna  podlahových krytin MŠ ul. Krásnolipská -II.NP CHODBA</v>
      </c>
      <c r="B10" s="32"/>
      <c r="C10" s="32"/>
      <c r="D10" s="32"/>
      <c r="E10" s="32"/>
      <c r="F10" s="32"/>
      <c r="G10" s="32"/>
      <c r="H10" s="6">
        <f>'II. NP chodba'!G18</f>
        <v>0</v>
      </c>
    </row>
    <row r="11" spans="1:8" x14ac:dyDescent="0.25">
      <c r="A11" s="32" t="str">
        <f>'II. NP ložnice'!A1:G1</f>
        <v>Výměna podlahových krytin MŠ ul. Krásnolipská -II.NP LOŽNICE</v>
      </c>
      <c r="B11" s="32"/>
      <c r="C11" s="32"/>
      <c r="D11" s="32"/>
      <c r="E11" s="32"/>
      <c r="F11" s="32"/>
      <c r="G11" s="32"/>
      <c r="H11" s="6">
        <f>'II. NP ložnice'!G18</f>
        <v>0</v>
      </c>
    </row>
    <row r="12" spans="1:8" x14ac:dyDescent="0.25">
      <c r="A12" s="32" t="str">
        <f>'III. NP ložnice'!A1:G1</f>
        <v>Výměna  podlahových krytin MŠ ul. Krásnolipská - III.NP LOŽNICE</v>
      </c>
      <c r="B12" s="32"/>
      <c r="C12" s="32"/>
      <c r="D12" s="32"/>
      <c r="E12" s="32"/>
      <c r="F12" s="32"/>
      <c r="G12" s="32"/>
      <c r="H12" s="6">
        <f>'III. NP ložnice'!G22</f>
        <v>0</v>
      </c>
    </row>
    <row r="14" spans="1:8" x14ac:dyDescent="0.25">
      <c r="A14" s="29" t="s">
        <v>2</v>
      </c>
      <c r="B14" s="29"/>
      <c r="C14" s="29"/>
      <c r="D14" s="29"/>
      <c r="E14" s="29"/>
      <c r="F14" s="29"/>
      <c r="G14" s="29"/>
      <c r="H14" s="30">
        <f>SUM(H6:H12)</f>
        <v>0</v>
      </c>
    </row>
    <row r="15" spans="1:8" x14ac:dyDescent="0.25">
      <c r="A15" s="29" t="s">
        <v>26</v>
      </c>
      <c r="B15" s="29"/>
      <c r="C15" s="29"/>
      <c r="D15" s="29"/>
      <c r="E15" s="29"/>
      <c r="F15" s="29"/>
      <c r="G15" s="29"/>
      <c r="H15" s="30">
        <f>H14*0.21</f>
        <v>0</v>
      </c>
    </row>
    <row r="16" spans="1:8" x14ac:dyDescent="0.25">
      <c r="A16" s="29" t="s">
        <v>39</v>
      </c>
      <c r="B16" s="29"/>
      <c r="C16" s="29"/>
      <c r="D16" s="29"/>
      <c r="E16" s="29"/>
      <c r="F16" s="29"/>
      <c r="G16" s="29"/>
      <c r="H16" s="30">
        <f>H14*1.21</f>
        <v>0</v>
      </c>
    </row>
  </sheetData>
  <mergeCells count="8">
    <mergeCell ref="A10:G10"/>
    <mergeCell ref="A11:G11"/>
    <mergeCell ref="A12:G12"/>
    <mergeCell ref="A1:H1"/>
    <mergeCell ref="A7:G7"/>
    <mergeCell ref="A6:G6"/>
    <mergeCell ref="A8:G8"/>
    <mergeCell ref="A9:G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sqref="A1:G1"/>
    </sheetView>
  </sheetViews>
  <sheetFormatPr defaultRowHeight="15" x14ac:dyDescent="0.25"/>
  <cols>
    <col min="3" max="3" width="33.425781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41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41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47</v>
      </c>
      <c r="E4" s="9" t="s">
        <v>3</v>
      </c>
      <c r="F4" s="10">
        <v>0</v>
      </c>
      <c r="G4" s="14">
        <f t="shared" ref="G4:G16" si="0">D4*F4</f>
        <v>0</v>
      </c>
    </row>
    <row r="5" spans="1:7" x14ac:dyDescent="0.25">
      <c r="A5" s="13">
        <v>3</v>
      </c>
      <c r="B5" s="37" t="s">
        <v>8</v>
      </c>
      <c r="C5" s="37"/>
      <c r="D5" s="10">
        <v>41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13">
        <v>4</v>
      </c>
      <c r="B6" s="37" t="s">
        <v>9</v>
      </c>
      <c r="C6" s="37"/>
      <c r="D6" s="10">
        <v>60</v>
      </c>
      <c r="E6" s="9" t="s">
        <v>4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37" t="s">
        <v>5</v>
      </c>
      <c r="C7" s="37"/>
      <c r="D7" s="10">
        <v>41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5">
        <v>6</v>
      </c>
      <c r="B8" s="36" t="s">
        <v>12</v>
      </c>
      <c r="C8" s="36"/>
      <c r="D8" s="12">
        <v>41</v>
      </c>
      <c r="E8" s="11" t="s">
        <v>3</v>
      </c>
      <c r="F8" s="12">
        <v>0</v>
      </c>
      <c r="G8" s="27">
        <f t="shared" si="0"/>
        <v>0</v>
      </c>
    </row>
    <row r="9" spans="1:7" x14ac:dyDescent="0.25">
      <c r="A9" s="15">
        <v>7</v>
      </c>
      <c r="B9" s="36" t="s">
        <v>15</v>
      </c>
      <c r="C9" s="36"/>
      <c r="D9" s="12">
        <v>41</v>
      </c>
      <c r="E9" s="11" t="s">
        <v>3</v>
      </c>
      <c r="F9" s="12">
        <v>0</v>
      </c>
      <c r="G9" s="27">
        <f t="shared" si="0"/>
        <v>0</v>
      </c>
    </row>
    <row r="10" spans="1:7" x14ac:dyDescent="0.25">
      <c r="A10" s="15">
        <v>8</v>
      </c>
      <c r="B10" s="36" t="s">
        <v>13</v>
      </c>
      <c r="C10" s="36"/>
      <c r="D10" s="12">
        <v>60</v>
      </c>
      <c r="E10" s="11" t="s">
        <v>4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22</v>
      </c>
      <c r="C11" s="36"/>
      <c r="D11" s="12">
        <v>43.05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15">
        <v>10</v>
      </c>
      <c r="B12" s="36" t="s">
        <v>14</v>
      </c>
      <c r="C12" s="36"/>
      <c r="D12" s="12">
        <v>60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23</v>
      </c>
      <c r="C13" s="36"/>
      <c r="D13" s="12">
        <v>41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36" t="s">
        <v>24</v>
      </c>
      <c r="C14" s="36"/>
      <c r="D14" s="12">
        <v>60</v>
      </c>
      <c r="E14" s="11" t="s">
        <v>4</v>
      </c>
      <c r="F14" s="12">
        <v>0</v>
      </c>
      <c r="G14" s="27">
        <f t="shared" si="0"/>
        <v>0</v>
      </c>
    </row>
    <row r="15" spans="1:7" x14ac:dyDescent="0.25">
      <c r="A15" s="13">
        <v>13</v>
      </c>
      <c r="B15" s="37" t="s">
        <v>10</v>
      </c>
      <c r="C15" s="37"/>
      <c r="D15" s="10">
        <v>0.25</v>
      </c>
      <c r="E15" s="9" t="s">
        <v>11</v>
      </c>
      <c r="F15" s="10">
        <v>0</v>
      </c>
      <c r="G15" s="14">
        <f t="shared" si="0"/>
        <v>0</v>
      </c>
    </row>
    <row r="16" spans="1:7" ht="15.75" thickBot="1" x14ac:dyDescent="0.3">
      <c r="A16" s="16">
        <v>14</v>
      </c>
      <c r="B16" s="38" t="s">
        <v>16</v>
      </c>
      <c r="C16" s="38"/>
      <c r="D16" s="17">
        <v>0.125</v>
      </c>
      <c r="E16" s="18" t="s">
        <v>11</v>
      </c>
      <c r="F16" s="17">
        <v>0</v>
      </c>
      <c r="G16" s="19">
        <f t="shared" si="0"/>
        <v>0</v>
      </c>
    </row>
    <row r="17" spans="1:9" x14ac:dyDescent="0.25">
      <c r="A17" s="2"/>
      <c r="B17" s="2"/>
      <c r="C17" s="2"/>
      <c r="D17" s="2"/>
      <c r="E17" s="2"/>
      <c r="F17" s="2"/>
      <c r="G17" s="2"/>
    </row>
    <row r="18" spans="1:9" x14ac:dyDescent="0.25">
      <c r="A18" s="2"/>
      <c r="B18" s="2"/>
      <c r="C18" s="3" t="s">
        <v>25</v>
      </c>
      <c r="D18" s="3"/>
      <c r="E18" s="3"/>
      <c r="F18" s="3"/>
      <c r="G18" s="6">
        <f>SUM(G3:G16)</f>
        <v>0</v>
      </c>
    </row>
    <row r="19" spans="1:9" x14ac:dyDescent="0.25">
      <c r="C19" s="4" t="s">
        <v>26</v>
      </c>
      <c r="D19" s="5"/>
      <c r="E19" s="5"/>
      <c r="F19" s="5"/>
      <c r="G19" s="7">
        <f>G18*0.21</f>
        <v>0</v>
      </c>
    </row>
    <row r="20" spans="1:9" x14ac:dyDescent="0.25">
      <c r="C20" s="4" t="s">
        <v>27</v>
      </c>
      <c r="D20" s="5"/>
      <c r="E20" s="5"/>
      <c r="F20" s="5"/>
      <c r="G20" s="7">
        <f>SUM(G3:G16)*1.21</f>
        <v>0</v>
      </c>
    </row>
    <row r="21" spans="1:9" x14ac:dyDescent="0.25">
      <c r="I21" s="8"/>
    </row>
  </sheetData>
  <mergeCells count="16">
    <mergeCell ref="A1:G1"/>
    <mergeCell ref="B13:C13"/>
    <mergeCell ref="B14:C14"/>
    <mergeCell ref="B15:C15"/>
    <mergeCell ref="B16:C16"/>
    <mergeCell ref="B11:C11"/>
    <mergeCell ref="B7:C7"/>
    <mergeCell ref="B2:C2"/>
    <mergeCell ref="B3:C3"/>
    <mergeCell ref="B4:C4"/>
    <mergeCell ref="B5:C5"/>
    <mergeCell ref="B6:C6"/>
    <mergeCell ref="B8:C8"/>
    <mergeCell ref="B9:C9"/>
    <mergeCell ref="B10:C10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sqref="A1:G1"/>
    </sheetView>
  </sheetViews>
  <sheetFormatPr defaultRowHeight="15" x14ac:dyDescent="0.25"/>
  <cols>
    <col min="3" max="3" width="33.425781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42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18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18.8</v>
      </c>
      <c r="E4" s="9" t="s">
        <v>3</v>
      </c>
      <c r="F4" s="10">
        <v>0</v>
      </c>
      <c r="G4" s="14">
        <f t="shared" ref="G4:G18" si="0">D4*F4</f>
        <v>0</v>
      </c>
    </row>
    <row r="5" spans="1:7" x14ac:dyDescent="0.25">
      <c r="A5" s="13">
        <v>3</v>
      </c>
      <c r="B5" s="37" t="s">
        <v>29</v>
      </c>
      <c r="C5" s="37"/>
      <c r="D5" s="10">
        <v>20</v>
      </c>
      <c r="E5" s="9" t="s">
        <v>31</v>
      </c>
      <c r="F5" s="10">
        <v>0</v>
      </c>
      <c r="G5" s="14">
        <f t="shared" si="0"/>
        <v>0</v>
      </c>
    </row>
    <row r="6" spans="1:7" x14ac:dyDescent="0.25">
      <c r="A6" s="13">
        <v>4</v>
      </c>
      <c r="B6" s="42" t="s">
        <v>30</v>
      </c>
      <c r="C6" s="43"/>
      <c r="D6" s="10">
        <v>20</v>
      </c>
      <c r="E6" s="9" t="s">
        <v>31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37" t="s">
        <v>9</v>
      </c>
      <c r="C7" s="37"/>
      <c r="D7" s="10">
        <v>8</v>
      </c>
      <c r="E7" s="9" t="s">
        <v>4</v>
      </c>
      <c r="F7" s="10">
        <v>0</v>
      </c>
      <c r="G7" s="14">
        <f t="shared" si="0"/>
        <v>0</v>
      </c>
    </row>
    <row r="8" spans="1:7" x14ac:dyDescent="0.25">
      <c r="A8" s="13">
        <v>6</v>
      </c>
      <c r="B8" s="37" t="s">
        <v>5</v>
      </c>
      <c r="C8" s="37"/>
      <c r="D8" s="10">
        <v>18</v>
      </c>
      <c r="E8" s="9" t="s">
        <v>3</v>
      </c>
      <c r="F8" s="10">
        <v>0</v>
      </c>
      <c r="G8" s="14">
        <f t="shared" si="0"/>
        <v>0</v>
      </c>
    </row>
    <row r="9" spans="1:7" x14ac:dyDescent="0.25">
      <c r="A9" s="15">
        <v>7</v>
      </c>
      <c r="B9" s="36" t="s">
        <v>12</v>
      </c>
      <c r="C9" s="36"/>
      <c r="D9" s="12">
        <v>18</v>
      </c>
      <c r="E9" s="11" t="s">
        <v>3</v>
      </c>
      <c r="F9" s="12">
        <v>0</v>
      </c>
      <c r="G9" s="27">
        <f t="shared" si="0"/>
        <v>0</v>
      </c>
    </row>
    <row r="10" spans="1:7" x14ac:dyDescent="0.25">
      <c r="A10" s="15">
        <v>8</v>
      </c>
      <c r="B10" s="36" t="s">
        <v>15</v>
      </c>
      <c r="C10" s="36"/>
      <c r="D10" s="12">
        <v>18</v>
      </c>
      <c r="E10" s="11" t="s">
        <v>3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13</v>
      </c>
      <c r="C11" s="36"/>
      <c r="D11" s="12">
        <v>8</v>
      </c>
      <c r="E11" s="11" t="s">
        <v>4</v>
      </c>
      <c r="F11" s="12">
        <v>0</v>
      </c>
      <c r="G11" s="27">
        <f t="shared" si="0"/>
        <v>0</v>
      </c>
    </row>
    <row r="12" spans="1:7" x14ac:dyDescent="0.25">
      <c r="A12" s="15">
        <v>10</v>
      </c>
      <c r="B12" s="36" t="s">
        <v>22</v>
      </c>
      <c r="C12" s="36"/>
      <c r="D12" s="12">
        <v>18.899999999999999</v>
      </c>
      <c r="E12" s="11" t="s">
        <v>3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14</v>
      </c>
      <c r="C13" s="36"/>
      <c r="D13" s="12">
        <v>8</v>
      </c>
      <c r="E13" s="11" t="s">
        <v>4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36" t="s">
        <v>23</v>
      </c>
      <c r="C14" s="36"/>
      <c r="D14" s="12">
        <v>18</v>
      </c>
      <c r="E14" s="11" t="s">
        <v>3</v>
      </c>
      <c r="F14" s="12">
        <v>0</v>
      </c>
      <c r="G14" s="27">
        <f t="shared" si="0"/>
        <v>0</v>
      </c>
    </row>
    <row r="15" spans="1:7" x14ac:dyDescent="0.25">
      <c r="A15" s="15">
        <v>13</v>
      </c>
      <c r="B15" s="36" t="s">
        <v>24</v>
      </c>
      <c r="C15" s="36"/>
      <c r="D15" s="12">
        <v>8</v>
      </c>
      <c r="E15" s="11" t="s">
        <v>4</v>
      </c>
      <c r="F15" s="12">
        <v>0</v>
      </c>
      <c r="G15" s="27">
        <f t="shared" si="0"/>
        <v>0</v>
      </c>
    </row>
    <row r="16" spans="1:7" x14ac:dyDescent="0.25">
      <c r="A16" s="13">
        <v>14</v>
      </c>
      <c r="B16" s="44" t="s">
        <v>32</v>
      </c>
      <c r="C16" s="45"/>
      <c r="D16" s="12">
        <v>20</v>
      </c>
      <c r="E16" s="11" t="s">
        <v>33</v>
      </c>
      <c r="F16" s="12">
        <v>0</v>
      </c>
      <c r="G16" s="27">
        <f t="shared" si="0"/>
        <v>0</v>
      </c>
    </row>
    <row r="17" spans="1:9" x14ac:dyDescent="0.25">
      <c r="A17" s="13">
        <v>15</v>
      </c>
      <c r="B17" s="37" t="s">
        <v>10</v>
      </c>
      <c r="C17" s="37"/>
      <c r="D17" s="10">
        <v>0.22</v>
      </c>
      <c r="E17" s="9" t="s">
        <v>11</v>
      </c>
      <c r="F17" s="10">
        <v>0</v>
      </c>
      <c r="G17" s="14">
        <f t="shared" si="0"/>
        <v>0</v>
      </c>
    </row>
    <row r="18" spans="1:9" ht="15.75" thickBot="1" x14ac:dyDescent="0.3">
      <c r="A18" s="13">
        <v>16</v>
      </c>
      <c r="B18" s="38" t="s">
        <v>16</v>
      </c>
      <c r="C18" s="38"/>
      <c r="D18" s="17">
        <v>0.11</v>
      </c>
      <c r="E18" s="18" t="s">
        <v>11</v>
      </c>
      <c r="F18" s="17">
        <v>0</v>
      </c>
      <c r="G18" s="19">
        <f t="shared" si="0"/>
        <v>0</v>
      </c>
    </row>
    <row r="19" spans="1:9" x14ac:dyDescent="0.25">
      <c r="A19" s="2"/>
      <c r="B19" s="2"/>
      <c r="C19" s="2"/>
      <c r="D19" s="2"/>
      <c r="E19" s="2"/>
      <c r="F19" s="2"/>
      <c r="G19" s="2"/>
    </row>
    <row r="20" spans="1:9" x14ac:dyDescent="0.25">
      <c r="A20" s="2"/>
      <c r="B20" s="2"/>
      <c r="C20" s="3" t="s">
        <v>25</v>
      </c>
      <c r="D20" s="3"/>
      <c r="E20" s="3"/>
      <c r="F20" s="3"/>
      <c r="G20" s="6">
        <f>SUM(G3:G18)</f>
        <v>0</v>
      </c>
    </row>
    <row r="21" spans="1:9" x14ac:dyDescent="0.25">
      <c r="C21" s="4" t="s">
        <v>26</v>
      </c>
      <c r="D21" s="5"/>
      <c r="E21" s="5"/>
      <c r="F21" s="5"/>
      <c r="G21" s="7">
        <f>G20*0.21</f>
        <v>0</v>
      </c>
    </row>
    <row r="22" spans="1:9" x14ac:dyDescent="0.25">
      <c r="C22" s="4" t="s">
        <v>27</v>
      </c>
      <c r="D22" s="5"/>
      <c r="E22" s="5"/>
      <c r="F22" s="5"/>
      <c r="G22" s="7">
        <f>SUM(G3:G18)*1.21</f>
        <v>0</v>
      </c>
    </row>
    <row r="23" spans="1:9" x14ac:dyDescent="0.25">
      <c r="I23" s="8"/>
    </row>
  </sheetData>
  <mergeCells count="18">
    <mergeCell ref="B5:C5"/>
    <mergeCell ref="B7:C7"/>
    <mergeCell ref="B8:C8"/>
    <mergeCell ref="B15:C15"/>
    <mergeCell ref="B17:C17"/>
    <mergeCell ref="B18:C18"/>
    <mergeCell ref="A1:G1"/>
    <mergeCell ref="B6:C6"/>
    <mergeCell ref="B16:C16"/>
    <mergeCell ref="B9:C9"/>
    <mergeCell ref="B10:C10"/>
    <mergeCell ref="B11:C11"/>
    <mergeCell ref="B12:C12"/>
    <mergeCell ref="B13:C13"/>
    <mergeCell ref="B14:C14"/>
    <mergeCell ref="B2:C2"/>
    <mergeCell ref="B3:C3"/>
    <mergeCell ref="B4:C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2" sqref="A2"/>
    </sheetView>
  </sheetViews>
  <sheetFormatPr defaultRowHeight="15" x14ac:dyDescent="0.25"/>
  <cols>
    <col min="3" max="3" width="36.285156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44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34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91</v>
      </c>
      <c r="E4" s="9" t="s">
        <v>3</v>
      </c>
      <c r="F4" s="10">
        <v>0</v>
      </c>
      <c r="G4" s="14">
        <f t="shared" ref="G4:G20" si="0">D4*F4</f>
        <v>0</v>
      </c>
    </row>
    <row r="5" spans="1:7" x14ac:dyDescent="0.25">
      <c r="A5" s="13">
        <v>3</v>
      </c>
      <c r="B5" s="37" t="s">
        <v>8</v>
      </c>
      <c r="C5" s="37"/>
      <c r="D5" s="10">
        <v>34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20">
        <v>4</v>
      </c>
      <c r="B6" s="42" t="s">
        <v>34</v>
      </c>
      <c r="C6" s="43"/>
      <c r="D6" s="10">
        <v>57</v>
      </c>
      <c r="E6" s="9" t="s">
        <v>3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42" t="s">
        <v>35</v>
      </c>
      <c r="C7" s="43"/>
      <c r="D7" s="10">
        <v>57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3">
        <v>6</v>
      </c>
      <c r="B8" s="37" t="s">
        <v>9</v>
      </c>
      <c r="C8" s="37"/>
      <c r="D8" s="10">
        <v>58</v>
      </c>
      <c r="E8" s="9" t="s">
        <v>4</v>
      </c>
      <c r="F8" s="10">
        <v>0</v>
      </c>
      <c r="G8" s="14">
        <f t="shared" si="0"/>
        <v>0</v>
      </c>
    </row>
    <row r="9" spans="1:7" x14ac:dyDescent="0.25">
      <c r="A9" s="20">
        <v>7</v>
      </c>
      <c r="B9" s="37" t="s">
        <v>5</v>
      </c>
      <c r="C9" s="37"/>
      <c r="D9" s="10">
        <v>91</v>
      </c>
      <c r="E9" s="9" t="s">
        <v>3</v>
      </c>
      <c r="F9" s="10">
        <v>0</v>
      </c>
      <c r="G9" s="14">
        <f t="shared" si="0"/>
        <v>0</v>
      </c>
    </row>
    <row r="10" spans="1:7" x14ac:dyDescent="0.25">
      <c r="A10" s="15">
        <v>8</v>
      </c>
      <c r="B10" s="36" t="s">
        <v>12</v>
      </c>
      <c r="C10" s="36"/>
      <c r="D10" s="12">
        <v>91</v>
      </c>
      <c r="E10" s="11" t="s">
        <v>3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15</v>
      </c>
      <c r="C11" s="36"/>
      <c r="D11" s="12">
        <v>91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31">
        <v>10</v>
      </c>
      <c r="B12" s="36" t="s">
        <v>13</v>
      </c>
      <c r="C12" s="36"/>
      <c r="D12" s="12">
        <v>58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22</v>
      </c>
      <c r="C13" s="36"/>
      <c r="D13" s="12">
        <v>35.700000000000003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44" t="s">
        <v>36</v>
      </c>
      <c r="C14" s="45"/>
      <c r="D14" s="12">
        <v>59.85</v>
      </c>
      <c r="E14" s="11" t="s">
        <v>3</v>
      </c>
      <c r="F14" s="12">
        <v>0</v>
      </c>
      <c r="G14" s="27">
        <f t="shared" si="0"/>
        <v>0</v>
      </c>
    </row>
    <row r="15" spans="1:7" x14ac:dyDescent="0.25">
      <c r="A15" s="31">
        <v>13</v>
      </c>
      <c r="B15" s="36" t="s">
        <v>14</v>
      </c>
      <c r="C15" s="36"/>
      <c r="D15" s="12">
        <v>58</v>
      </c>
      <c r="E15" s="11" t="s">
        <v>4</v>
      </c>
      <c r="F15" s="12">
        <v>0</v>
      </c>
      <c r="G15" s="27">
        <f t="shared" si="0"/>
        <v>0</v>
      </c>
    </row>
    <row r="16" spans="1:7" x14ac:dyDescent="0.25">
      <c r="A16" s="15">
        <v>14</v>
      </c>
      <c r="B16" s="36" t="s">
        <v>23</v>
      </c>
      <c r="C16" s="36"/>
      <c r="D16" s="12">
        <v>91</v>
      </c>
      <c r="E16" s="11" t="s">
        <v>3</v>
      </c>
      <c r="F16" s="12">
        <v>0</v>
      </c>
      <c r="G16" s="27">
        <f t="shared" si="0"/>
        <v>0</v>
      </c>
    </row>
    <row r="17" spans="1:9" x14ac:dyDescent="0.25">
      <c r="A17" s="15">
        <v>15</v>
      </c>
      <c r="B17" s="36" t="s">
        <v>24</v>
      </c>
      <c r="C17" s="36"/>
      <c r="D17" s="12">
        <v>58</v>
      </c>
      <c r="E17" s="11" t="s">
        <v>4</v>
      </c>
      <c r="F17" s="12">
        <v>0</v>
      </c>
      <c r="G17" s="27">
        <f t="shared" si="0"/>
        <v>0</v>
      </c>
    </row>
    <row r="18" spans="1:9" x14ac:dyDescent="0.25">
      <c r="A18" s="20">
        <v>16</v>
      </c>
      <c r="B18" s="44" t="s">
        <v>37</v>
      </c>
      <c r="C18" s="45"/>
      <c r="D18" s="12">
        <v>2</v>
      </c>
      <c r="E18" s="11" t="s">
        <v>4</v>
      </c>
      <c r="F18" s="12">
        <v>0</v>
      </c>
      <c r="G18" s="27">
        <f t="shared" si="0"/>
        <v>0</v>
      </c>
    </row>
    <row r="19" spans="1:9" x14ac:dyDescent="0.25">
      <c r="A19" s="13">
        <v>17</v>
      </c>
      <c r="B19" s="37" t="s">
        <v>10</v>
      </c>
      <c r="C19" s="37"/>
      <c r="D19" s="10">
        <v>0.65500000000000003</v>
      </c>
      <c r="E19" s="9" t="s">
        <v>11</v>
      </c>
      <c r="F19" s="10">
        <v>0</v>
      </c>
      <c r="G19" s="14">
        <f t="shared" si="0"/>
        <v>0</v>
      </c>
    </row>
    <row r="20" spans="1:9" ht="15.75" thickBot="1" x14ac:dyDescent="0.3">
      <c r="A20" s="13">
        <v>18</v>
      </c>
      <c r="B20" s="38" t="s">
        <v>16</v>
      </c>
      <c r="C20" s="38"/>
      <c r="D20" s="17">
        <v>0.33</v>
      </c>
      <c r="E20" s="18" t="s">
        <v>11</v>
      </c>
      <c r="F20" s="17">
        <v>0</v>
      </c>
      <c r="G20" s="19">
        <f t="shared" si="0"/>
        <v>0</v>
      </c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A22" s="2"/>
      <c r="B22" s="2"/>
      <c r="C22" s="3" t="s">
        <v>25</v>
      </c>
      <c r="D22" s="3"/>
      <c r="E22" s="3"/>
      <c r="F22" s="3"/>
      <c r="G22" s="6">
        <f>SUM(G3:IG20)</f>
        <v>0</v>
      </c>
    </row>
    <row r="23" spans="1:9" x14ac:dyDescent="0.25">
      <c r="C23" s="4" t="s">
        <v>26</v>
      </c>
      <c r="D23" s="5"/>
      <c r="E23" s="5"/>
      <c r="F23" s="5"/>
      <c r="G23" s="7">
        <f>G22*0.21</f>
        <v>0</v>
      </c>
    </row>
    <row r="24" spans="1:9" x14ac:dyDescent="0.25">
      <c r="C24" s="4" t="s">
        <v>27</v>
      </c>
      <c r="D24" s="5"/>
      <c r="E24" s="5"/>
      <c r="F24" s="5"/>
      <c r="G24" s="7">
        <f>SUM(G3:G20)*1.21</f>
        <v>0</v>
      </c>
    </row>
    <row r="25" spans="1:9" x14ac:dyDescent="0.25">
      <c r="I25" s="8"/>
    </row>
  </sheetData>
  <mergeCells count="20">
    <mergeCell ref="A1:G1"/>
    <mergeCell ref="B2:C2"/>
    <mergeCell ref="B3:C3"/>
    <mergeCell ref="B4:C4"/>
    <mergeCell ref="B5:C5"/>
    <mergeCell ref="B16:C16"/>
    <mergeCell ref="B17:C17"/>
    <mergeCell ref="B19:C19"/>
    <mergeCell ref="B20:C20"/>
    <mergeCell ref="B6:C6"/>
    <mergeCell ref="B7:C7"/>
    <mergeCell ref="B14:C14"/>
    <mergeCell ref="B18:C18"/>
    <mergeCell ref="B9:C9"/>
    <mergeCell ref="B10:C10"/>
    <mergeCell ref="B11:C11"/>
    <mergeCell ref="B12:C12"/>
    <mergeCell ref="B13:C13"/>
    <mergeCell ref="B15:C15"/>
    <mergeCell ref="B8:C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A2" sqref="A2"/>
    </sheetView>
  </sheetViews>
  <sheetFormatPr defaultRowHeight="15" x14ac:dyDescent="0.25"/>
  <cols>
    <col min="3" max="3" width="36.285156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43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34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71</v>
      </c>
      <c r="E4" s="9" t="s">
        <v>3</v>
      </c>
      <c r="F4" s="10">
        <v>0</v>
      </c>
      <c r="G4" s="14">
        <f t="shared" ref="G4:G20" si="0">D4*F4</f>
        <v>0</v>
      </c>
    </row>
    <row r="5" spans="1:7" x14ac:dyDescent="0.25">
      <c r="A5" s="13">
        <v>3</v>
      </c>
      <c r="B5" s="37" t="s">
        <v>8</v>
      </c>
      <c r="C5" s="37"/>
      <c r="D5" s="10">
        <v>34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20">
        <v>4</v>
      </c>
      <c r="B6" s="42" t="s">
        <v>34</v>
      </c>
      <c r="C6" s="43"/>
      <c r="D6" s="10">
        <v>37</v>
      </c>
      <c r="E6" s="9" t="s">
        <v>3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42" t="s">
        <v>35</v>
      </c>
      <c r="C7" s="43"/>
      <c r="D7" s="10">
        <v>37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3">
        <v>6</v>
      </c>
      <c r="B8" s="37" t="s">
        <v>9</v>
      </c>
      <c r="C8" s="37"/>
      <c r="D8" s="10">
        <v>46</v>
      </c>
      <c r="E8" s="9" t="s">
        <v>4</v>
      </c>
      <c r="F8" s="10">
        <v>0</v>
      </c>
      <c r="G8" s="14">
        <f t="shared" si="0"/>
        <v>0</v>
      </c>
    </row>
    <row r="9" spans="1:7" x14ac:dyDescent="0.25">
      <c r="A9" s="20">
        <v>7</v>
      </c>
      <c r="B9" s="37" t="s">
        <v>5</v>
      </c>
      <c r="C9" s="37"/>
      <c r="D9" s="10">
        <v>71</v>
      </c>
      <c r="E9" s="9" t="s">
        <v>3</v>
      </c>
      <c r="F9" s="10">
        <v>0</v>
      </c>
      <c r="G9" s="14">
        <f t="shared" si="0"/>
        <v>0</v>
      </c>
    </row>
    <row r="10" spans="1:7" x14ac:dyDescent="0.25">
      <c r="A10" s="15">
        <v>8</v>
      </c>
      <c r="B10" s="36" t="s">
        <v>12</v>
      </c>
      <c r="C10" s="36"/>
      <c r="D10" s="12">
        <v>71</v>
      </c>
      <c r="E10" s="11" t="s">
        <v>3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15</v>
      </c>
      <c r="C11" s="36"/>
      <c r="D11" s="12">
        <v>71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31">
        <v>10</v>
      </c>
      <c r="B12" s="36" t="s">
        <v>13</v>
      </c>
      <c r="C12" s="36"/>
      <c r="D12" s="12">
        <v>46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22</v>
      </c>
      <c r="C13" s="36"/>
      <c r="D13" s="12">
        <v>35.700000000000003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44" t="s">
        <v>36</v>
      </c>
      <c r="C14" s="45"/>
      <c r="D14" s="12">
        <v>38.85</v>
      </c>
      <c r="E14" s="11" t="s">
        <v>3</v>
      </c>
      <c r="F14" s="12">
        <v>0</v>
      </c>
      <c r="G14" s="27">
        <f t="shared" si="0"/>
        <v>0</v>
      </c>
    </row>
    <row r="15" spans="1:7" x14ac:dyDescent="0.25">
      <c r="A15" s="31">
        <v>13</v>
      </c>
      <c r="B15" s="36" t="s">
        <v>14</v>
      </c>
      <c r="C15" s="36"/>
      <c r="D15" s="12">
        <v>46</v>
      </c>
      <c r="E15" s="11" t="s">
        <v>4</v>
      </c>
      <c r="F15" s="12">
        <v>0</v>
      </c>
      <c r="G15" s="27">
        <f t="shared" si="0"/>
        <v>0</v>
      </c>
    </row>
    <row r="16" spans="1:7" x14ac:dyDescent="0.25">
      <c r="A16" s="15">
        <v>14</v>
      </c>
      <c r="B16" s="36" t="s">
        <v>23</v>
      </c>
      <c r="C16" s="36"/>
      <c r="D16" s="12">
        <v>71</v>
      </c>
      <c r="E16" s="11" t="s">
        <v>3</v>
      </c>
      <c r="F16" s="12">
        <v>0</v>
      </c>
      <c r="G16" s="27">
        <f t="shared" si="0"/>
        <v>0</v>
      </c>
    </row>
    <row r="17" spans="1:9" x14ac:dyDescent="0.25">
      <c r="A17" s="15">
        <v>15</v>
      </c>
      <c r="B17" s="36" t="s">
        <v>24</v>
      </c>
      <c r="C17" s="36"/>
      <c r="D17" s="12">
        <v>46</v>
      </c>
      <c r="E17" s="11" t="s">
        <v>4</v>
      </c>
      <c r="F17" s="12">
        <v>0</v>
      </c>
      <c r="G17" s="27">
        <f t="shared" si="0"/>
        <v>0</v>
      </c>
    </row>
    <row r="18" spans="1:9" x14ac:dyDescent="0.25">
      <c r="A18" s="20">
        <v>16</v>
      </c>
      <c r="B18" s="44" t="s">
        <v>37</v>
      </c>
      <c r="C18" s="45"/>
      <c r="D18" s="12">
        <v>2</v>
      </c>
      <c r="E18" s="11" t="s">
        <v>4</v>
      </c>
      <c r="F18" s="12">
        <v>0</v>
      </c>
      <c r="G18" s="27">
        <f t="shared" si="0"/>
        <v>0</v>
      </c>
    </row>
    <row r="19" spans="1:9" x14ac:dyDescent="0.25">
      <c r="A19" s="13">
        <v>17</v>
      </c>
      <c r="B19" s="37" t="s">
        <v>10</v>
      </c>
      <c r="C19" s="37"/>
      <c r="D19" s="10">
        <v>0.51800000000000002</v>
      </c>
      <c r="E19" s="9" t="s">
        <v>11</v>
      </c>
      <c r="F19" s="10">
        <v>0</v>
      </c>
      <c r="G19" s="14">
        <f t="shared" si="0"/>
        <v>0</v>
      </c>
    </row>
    <row r="20" spans="1:9" ht="15.75" thickBot="1" x14ac:dyDescent="0.3">
      <c r="A20" s="13">
        <v>18</v>
      </c>
      <c r="B20" s="38" t="s">
        <v>16</v>
      </c>
      <c r="C20" s="38"/>
      <c r="D20" s="17">
        <v>0.26</v>
      </c>
      <c r="E20" s="18" t="s">
        <v>11</v>
      </c>
      <c r="F20" s="17">
        <v>0</v>
      </c>
      <c r="G20" s="19">
        <f t="shared" si="0"/>
        <v>0</v>
      </c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A22" s="2"/>
      <c r="B22" s="2"/>
      <c r="C22" s="3" t="s">
        <v>25</v>
      </c>
      <c r="D22" s="3"/>
      <c r="E22" s="3"/>
      <c r="F22" s="3"/>
      <c r="G22" s="6">
        <f>SUM(G3:IG20)</f>
        <v>0</v>
      </c>
    </row>
    <row r="23" spans="1:9" x14ac:dyDescent="0.25">
      <c r="C23" s="4" t="s">
        <v>26</v>
      </c>
      <c r="D23" s="5"/>
      <c r="E23" s="5"/>
      <c r="F23" s="5"/>
      <c r="G23" s="7">
        <f>G22*0.21</f>
        <v>0</v>
      </c>
    </row>
    <row r="24" spans="1:9" x14ac:dyDescent="0.25">
      <c r="C24" s="4" t="s">
        <v>27</v>
      </c>
      <c r="D24" s="5"/>
      <c r="E24" s="5"/>
      <c r="F24" s="5"/>
      <c r="G24" s="7">
        <f>SUM(G3:G20)*1.21</f>
        <v>0</v>
      </c>
    </row>
    <row r="25" spans="1:9" x14ac:dyDescent="0.25">
      <c r="I25" s="8"/>
    </row>
  </sheetData>
  <mergeCells count="20">
    <mergeCell ref="B12:C12"/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9:C19"/>
    <mergeCell ref="B20:C20"/>
    <mergeCell ref="B13:C13"/>
    <mergeCell ref="B14:C14"/>
    <mergeCell ref="B15:C15"/>
    <mergeCell ref="B16:C16"/>
    <mergeCell ref="B17:C17"/>
    <mergeCell ref="B18:C18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2" sqref="A2"/>
    </sheetView>
  </sheetViews>
  <sheetFormatPr defaultRowHeight="15" x14ac:dyDescent="0.25"/>
  <cols>
    <col min="3" max="3" width="33.425781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45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20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20</v>
      </c>
      <c r="E4" s="9" t="s">
        <v>3</v>
      </c>
      <c r="F4" s="10">
        <v>0</v>
      </c>
      <c r="G4" s="14">
        <f t="shared" ref="G4:G16" si="0">D4*F4</f>
        <v>0</v>
      </c>
    </row>
    <row r="5" spans="1:7" x14ac:dyDescent="0.25">
      <c r="A5" s="13">
        <v>3</v>
      </c>
      <c r="B5" s="37" t="s">
        <v>8</v>
      </c>
      <c r="C5" s="37"/>
      <c r="D5" s="10">
        <v>20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13">
        <v>4</v>
      </c>
      <c r="B6" s="37" t="s">
        <v>9</v>
      </c>
      <c r="C6" s="37"/>
      <c r="D6" s="10">
        <v>21</v>
      </c>
      <c r="E6" s="9" t="s">
        <v>4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37" t="s">
        <v>5</v>
      </c>
      <c r="C7" s="37"/>
      <c r="D7" s="10">
        <v>20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5">
        <v>6</v>
      </c>
      <c r="B8" s="36" t="s">
        <v>12</v>
      </c>
      <c r="C8" s="36"/>
      <c r="D8" s="12">
        <v>20</v>
      </c>
      <c r="E8" s="11" t="s">
        <v>3</v>
      </c>
      <c r="F8" s="12">
        <v>0</v>
      </c>
      <c r="G8" s="27">
        <f t="shared" si="0"/>
        <v>0</v>
      </c>
    </row>
    <row r="9" spans="1:7" x14ac:dyDescent="0.25">
      <c r="A9" s="15">
        <v>7</v>
      </c>
      <c r="B9" s="36" t="s">
        <v>15</v>
      </c>
      <c r="C9" s="36"/>
      <c r="D9" s="12">
        <v>20</v>
      </c>
      <c r="E9" s="11" t="s">
        <v>3</v>
      </c>
      <c r="F9" s="12">
        <v>0</v>
      </c>
      <c r="G9" s="27">
        <f t="shared" si="0"/>
        <v>0</v>
      </c>
    </row>
    <row r="10" spans="1:7" x14ac:dyDescent="0.25">
      <c r="A10" s="15">
        <v>8</v>
      </c>
      <c r="B10" s="36" t="s">
        <v>13</v>
      </c>
      <c r="C10" s="36"/>
      <c r="D10" s="12">
        <v>21</v>
      </c>
      <c r="E10" s="11" t="s">
        <v>4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22</v>
      </c>
      <c r="C11" s="36"/>
      <c r="D11" s="12">
        <v>21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15">
        <v>10</v>
      </c>
      <c r="B12" s="36" t="s">
        <v>14</v>
      </c>
      <c r="C12" s="36"/>
      <c r="D12" s="12">
        <v>21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23</v>
      </c>
      <c r="C13" s="36"/>
      <c r="D13" s="12">
        <v>20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36" t="s">
        <v>24</v>
      </c>
      <c r="C14" s="36"/>
      <c r="D14" s="12">
        <v>21</v>
      </c>
      <c r="E14" s="11" t="s">
        <v>4</v>
      </c>
      <c r="F14" s="12">
        <v>0</v>
      </c>
      <c r="G14" s="27">
        <f t="shared" si="0"/>
        <v>0</v>
      </c>
    </row>
    <row r="15" spans="1:7" x14ac:dyDescent="0.25">
      <c r="A15" s="13">
        <v>13</v>
      </c>
      <c r="B15" s="37" t="s">
        <v>10</v>
      </c>
      <c r="C15" s="37"/>
      <c r="D15" s="10">
        <v>0.12</v>
      </c>
      <c r="E15" s="9" t="s">
        <v>11</v>
      </c>
      <c r="F15" s="10">
        <v>0</v>
      </c>
      <c r="G15" s="14">
        <f t="shared" si="0"/>
        <v>0</v>
      </c>
    </row>
    <row r="16" spans="1:7" ht="15.75" thickBot="1" x14ac:dyDescent="0.3">
      <c r="A16" s="16">
        <v>14</v>
      </c>
      <c r="B16" s="38" t="s">
        <v>16</v>
      </c>
      <c r="C16" s="38"/>
      <c r="D16" s="17">
        <v>0.06</v>
      </c>
      <c r="E16" s="18" t="s">
        <v>11</v>
      </c>
      <c r="F16" s="17">
        <v>0</v>
      </c>
      <c r="G16" s="19">
        <f t="shared" si="0"/>
        <v>0</v>
      </c>
    </row>
    <row r="17" spans="1:9" x14ac:dyDescent="0.25">
      <c r="A17" s="2"/>
      <c r="B17" s="2"/>
      <c r="C17" s="2"/>
      <c r="D17" s="2"/>
      <c r="E17" s="2"/>
      <c r="F17" s="2"/>
      <c r="G17" s="2"/>
    </row>
    <row r="18" spans="1:9" x14ac:dyDescent="0.25">
      <c r="A18" s="2"/>
      <c r="B18" s="2"/>
      <c r="C18" s="3" t="s">
        <v>25</v>
      </c>
      <c r="D18" s="3"/>
      <c r="E18" s="3"/>
      <c r="F18" s="3"/>
      <c r="G18" s="6">
        <f>SUM(G3:G16)</f>
        <v>0</v>
      </c>
    </row>
    <row r="19" spans="1:9" x14ac:dyDescent="0.25">
      <c r="C19" s="4" t="s">
        <v>26</v>
      </c>
      <c r="D19" s="5"/>
      <c r="E19" s="5"/>
      <c r="F19" s="5"/>
      <c r="G19" s="7">
        <f>G18*0.21</f>
        <v>0</v>
      </c>
    </row>
    <row r="20" spans="1:9" x14ac:dyDescent="0.25">
      <c r="C20" s="4" t="s">
        <v>27</v>
      </c>
      <c r="D20" s="5"/>
      <c r="E20" s="5"/>
      <c r="F20" s="5"/>
      <c r="G20" s="7">
        <f>SUM(G3:G16)*1.21</f>
        <v>0</v>
      </c>
    </row>
    <row r="21" spans="1:9" x14ac:dyDescent="0.25">
      <c r="I21" s="8"/>
    </row>
  </sheetData>
  <mergeCells count="16">
    <mergeCell ref="B6:C6"/>
    <mergeCell ref="A1:G1"/>
    <mergeCell ref="B2:C2"/>
    <mergeCell ref="B3:C3"/>
    <mergeCell ref="B4:C4"/>
    <mergeCell ref="B5:C5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A2" sqref="A2"/>
    </sheetView>
  </sheetViews>
  <sheetFormatPr defaultRowHeight="15" x14ac:dyDescent="0.25"/>
  <cols>
    <col min="3" max="3" width="33.425781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46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24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24</v>
      </c>
      <c r="E4" s="9" t="s">
        <v>3</v>
      </c>
      <c r="F4" s="10">
        <v>0</v>
      </c>
      <c r="G4" s="14">
        <f t="shared" ref="G4:G16" si="0">D4*F4</f>
        <v>0</v>
      </c>
    </row>
    <row r="5" spans="1:7" x14ac:dyDescent="0.25">
      <c r="A5" s="13">
        <v>3</v>
      </c>
      <c r="B5" s="37" t="s">
        <v>8</v>
      </c>
      <c r="C5" s="37"/>
      <c r="D5" s="10">
        <v>24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13">
        <v>4</v>
      </c>
      <c r="B6" s="37" t="s">
        <v>9</v>
      </c>
      <c r="C6" s="37"/>
      <c r="D6" s="10">
        <v>23</v>
      </c>
      <c r="E6" s="9" t="s">
        <v>4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37" t="s">
        <v>5</v>
      </c>
      <c r="C7" s="37"/>
      <c r="D7" s="10">
        <v>24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5">
        <v>6</v>
      </c>
      <c r="B8" s="36" t="s">
        <v>12</v>
      </c>
      <c r="C8" s="36"/>
      <c r="D8" s="12">
        <v>24</v>
      </c>
      <c r="E8" s="11" t="s">
        <v>3</v>
      </c>
      <c r="F8" s="12">
        <v>0</v>
      </c>
      <c r="G8" s="27">
        <f t="shared" si="0"/>
        <v>0</v>
      </c>
    </row>
    <row r="9" spans="1:7" x14ac:dyDescent="0.25">
      <c r="A9" s="15">
        <v>7</v>
      </c>
      <c r="B9" s="36" t="s">
        <v>15</v>
      </c>
      <c r="C9" s="36"/>
      <c r="D9" s="12">
        <v>24</v>
      </c>
      <c r="E9" s="11" t="s">
        <v>3</v>
      </c>
      <c r="F9" s="12">
        <v>0</v>
      </c>
      <c r="G9" s="27">
        <f t="shared" si="0"/>
        <v>0</v>
      </c>
    </row>
    <row r="10" spans="1:7" x14ac:dyDescent="0.25">
      <c r="A10" s="15">
        <v>8</v>
      </c>
      <c r="B10" s="36" t="s">
        <v>13</v>
      </c>
      <c r="C10" s="36"/>
      <c r="D10" s="12">
        <v>23</v>
      </c>
      <c r="E10" s="11" t="s">
        <v>4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22</v>
      </c>
      <c r="C11" s="36"/>
      <c r="D11" s="12">
        <v>25.2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15">
        <v>10</v>
      </c>
      <c r="B12" s="36" t="s">
        <v>14</v>
      </c>
      <c r="C12" s="36"/>
      <c r="D12" s="12">
        <v>23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23</v>
      </c>
      <c r="C13" s="36"/>
      <c r="D13" s="12">
        <v>24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36" t="s">
        <v>24</v>
      </c>
      <c r="C14" s="36"/>
      <c r="D14" s="12">
        <v>23</v>
      </c>
      <c r="E14" s="11" t="s">
        <v>4</v>
      </c>
      <c r="F14" s="12">
        <v>0</v>
      </c>
      <c r="G14" s="27">
        <f t="shared" si="0"/>
        <v>0</v>
      </c>
    </row>
    <row r="15" spans="1:7" x14ac:dyDescent="0.25">
      <c r="A15" s="13">
        <v>13</v>
      </c>
      <c r="B15" s="37" t="s">
        <v>10</v>
      </c>
      <c r="C15" s="37"/>
      <c r="D15" s="10">
        <v>0.13400000000000001</v>
      </c>
      <c r="E15" s="9" t="s">
        <v>11</v>
      </c>
      <c r="F15" s="10">
        <v>0</v>
      </c>
      <c r="G15" s="14">
        <f t="shared" si="0"/>
        <v>0</v>
      </c>
    </row>
    <row r="16" spans="1:7" ht="15.75" thickBot="1" x14ac:dyDescent="0.3">
      <c r="A16" s="16">
        <v>14</v>
      </c>
      <c r="B16" s="38" t="s">
        <v>16</v>
      </c>
      <c r="C16" s="38"/>
      <c r="D16" s="17">
        <v>0.65</v>
      </c>
      <c r="E16" s="18" t="s">
        <v>11</v>
      </c>
      <c r="F16" s="17">
        <v>0</v>
      </c>
      <c r="G16" s="19">
        <f t="shared" si="0"/>
        <v>0</v>
      </c>
    </row>
    <row r="17" spans="1:9" x14ac:dyDescent="0.25">
      <c r="A17" s="2"/>
      <c r="B17" s="2"/>
      <c r="C17" s="2"/>
      <c r="D17" s="2"/>
      <c r="E17" s="2"/>
      <c r="F17" s="2"/>
      <c r="G17" s="2"/>
    </row>
    <row r="18" spans="1:9" x14ac:dyDescent="0.25">
      <c r="A18" s="2"/>
      <c r="B18" s="2"/>
      <c r="C18" s="3" t="s">
        <v>25</v>
      </c>
      <c r="D18" s="3"/>
      <c r="E18" s="3"/>
      <c r="F18" s="3"/>
      <c r="G18" s="6">
        <f>SUM(G3:G16)</f>
        <v>0</v>
      </c>
    </row>
    <row r="19" spans="1:9" x14ac:dyDescent="0.25">
      <c r="C19" s="4" t="s">
        <v>26</v>
      </c>
      <c r="D19" s="5"/>
      <c r="E19" s="5"/>
      <c r="F19" s="5"/>
      <c r="G19" s="7">
        <f>G18*0.21</f>
        <v>0</v>
      </c>
    </row>
    <row r="20" spans="1:9" x14ac:dyDescent="0.25">
      <c r="C20" s="4" t="s">
        <v>27</v>
      </c>
      <c r="D20" s="5"/>
      <c r="E20" s="5"/>
      <c r="F20" s="5"/>
      <c r="G20" s="7">
        <f>SUM(G3:G16)*1.21</f>
        <v>0</v>
      </c>
    </row>
    <row r="21" spans="1:9" x14ac:dyDescent="0.25">
      <c r="I21" s="8"/>
    </row>
  </sheetData>
  <mergeCells count="16">
    <mergeCell ref="B6:C6"/>
    <mergeCell ref="A1:G1"/>
    <mergeCell ref="B2:C2"/>
    <mergeCell ref="B3:C3"/>
    <mergeCell ref="B4:C4"/>
    <mergeCell ref="B5:C5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A2" sqref="A2"/>
    </sheetView>
  </sheetViews>
  <sheetFormatPr defaultRowHeight="15" x14ac:dyDescent="0.25"/>
  <cols>
    <col min="3" max="3" width="36.28515625" customWidth="1"/>
    <col min="4" max="4" width="12.85546875" customWidth="1"/>
    <col min="5" max="5" width="8.28515625" customWidth="1"/>
    <col min="6" max="6" width="25.140625" customWidth="1"/>
    <col min="7" max="7" width="18.5703125" customWidth="1"/>
    <col min="9" max="9" width="11.140625" bestFit="1" customWidth="1"/>
  </cols>
  <sheetData>
    <row r="1" spans="1:7" ht="15.75" thickBot="1" x14ac:dyDescent="0.3">
      <c r="A1" s="33" t="s">
        <v>47</v>
      </c>
      <c r="B1" s="34"/>
      <c r="C1" s="34"/>
      <c r="D1" s="34"/>
      <c r="E1" s="34"/>
      <c r="F1" s="34"/>
      <c r="G1" s="35"/>
    </row>
    <row r="2" spans="1:7" ht="15.75" thickBot="1" x14ac:dyDescent="0.3">
      <c r="A2" s="24" t="s">
        <v>17</v>
      </c>
      <c r="B2" s="39" t="s">
        <v>28</v>
      </c>
      <c r="C2" s="40"/>
      <c r="D2" s="25" t="s">
        <v>18</v>
      </c>
      <c r="E2" s="25" t="s">
        <v>19</v>
      </c>
      <c r="F2" s="25" t="s">
        <v>20</v>
      </c>
      <c r="G2" s="26" t="s">
        <v>21</v>
      </c>
    </row>
    <row r="3" spans="1:7" x14ac:dyDescent="0.25">
      <c r="A3" s="20">
        <v>1</v>
      </c>
      <c r="B3" s="41" t="s">
        <v>6</v>
      </c>
      <c r="C3" s="41"/>
      <c r="D3" s="21">
        <v>17</v>
      </c>
      <c r="E3" s="22" t="s">
        <v>3</v>
      </c>
      <c r="F3" s="21">
        <v>0</v>
      </c>
      <c r="G3" s="23">
        <f>D3*F3</f>
        <v>0</v>
      </c>
    </row>
    <row r="4" spans="1:7" x14ac:dyDescent="0.25">
      <c r="A4" s="13">
        <v>2</v>
      </c>
      <c r="B4" s="37" t="s">
        <v>7</v>
      </c>
      <c r="C4" s="37"/>
      <c r="D4" s="10">
        <v>46</v>
      </c>
      <c r="E4" s="9" t="s">
        <v>3</v>
      </c>
      <c r="F4" s="10">
        <v>0</v>
      </c>
      <c r="G4" s="14">
        <f t="shared" ref="G4:G20" si="0">D4*F4</f>
        <v>0</v>
      </c>
    </row>
    <row r="5" spans="1:7" x14ac:dyDescent="0.25">
      <c r="A5" s="13">
        <v>3</v>
      </c>
      <c r="B5" s="37" t="s">
        <v>8</v>
      </c>
      <c r="C5" s="37"/>
      <c r="D5" s="10">
        <v>17</v>
      </c>
      <c r="E5" s="9" t="s">
        <v>3</v>
      </c>
      <c r="F5" s="10">
        <v>0</v>
      </c>
      <c r="G5" s="14">
        <f t="shared" si="0"/>
        <v>0</v>
      </c>
    </row>
    <row r="6" spans="1:7" x14ac:dyDescent="0.25">
      <c r="A6" s="20">
        <v>4</v>
      </c>
      <c r="B6" s="42" t="s">
        <v>34</v>
      </c>
      <c r="C6" s="43"/>
      <c r="D6" s="10">
        <v>29</v>
      </c>
      <c r="E6" s="9" t="s">
        <v>3</v>
      </c>
      <c r="F6" s="10">
        <v>0</v>
      </c>
      <c r="G6" s="14">
        <f t="shared" si="0"/>
        <v>0</v>
      </c>
    </row>
    <row r="7" spans="1:7" x14ac:dyDescent="0.25">
      <c r="A7" s="13">
        <v>5</v>
      </c>
      <c r="B7" s="42" t="s">
        <v>35</v>
      </c>
      <c r="C7" s="43"/>
      <c r="D7" s="10">
        <v>29</v>
      </c>
      <c r="E7" s="9" t="s">
        <v>3</v>
      </c>
      <c r="F7" s="10">
        <v>0</v>
      </c>
      <c r="G7" s="14">
        <f t="shared" si="0"/>
        <v>0</v>
      </c>
    </row>
    <row r="8" spans="1:7" x14ac:dyDescent="0.25">
      <c r="A8" s="13">
        <v>6</v>
      </c>
      <c r="B8" s="37" t="s">
        <v>9</v>
      </c>
      <c r="C8" s="37"/>
      <c r="D8" s="10">
        <v>48</v>
      </c>
      <c r="E8" s="9" t="s">
        <v>4</v>
      </c>
      <c r="F8" s="10">
        <v>0</v>
      </c>
      <c r="G8" s="14">
        <f t="shared" si="0"/>
        <v>0</v>
      </c>
    </row>
    <row r="9" spans="1:7" x14ac:dyDescent="0.25">
      <c r="A9" s="20">
        <v>7</v>
      </c>
      <c r="B9" s="37" t="s">
        <v>5</v>
      </c>
      <c r="C9" s="37"/>
      <c r="D9" s="10">
        <v>46</v>
      </c>
      <c r="E9" s="9" t="s">
        <v>3</v>
      </c>
      <c r="F9" s="10">
        <v>0</v>
      </c>
      <c r="G9" s="14">
        <f t="shared" si="0"/>
        <v>0</v>
      </c>
    </row>
    <row r="10" spans="1:7" x14ac:dyDescent="0.25">
      <c r="A10" s="15">
        <v>8</v>
      </c>
      <c r="B10" s="36" t="s">
        <v>12</v>
      </c>
      <c r="C10" s="36"/>
      <c r="D10" s="12">
        <v>46</v>
      </c>
      <c r="E10" s="11" t="s">
        <v>3</v>
      </c>
      <c r="F10" s="12">
        <v>0</v>
      </c>
      <c r="G10" s="27">
        <f t="shared" si="0"/>
        <v>0</v>
      </c>
    </row>
    <row r="11" spans="1:7" x14ac:dyDescent="0.25">
      <c r="A11" s="15">
        <v>9</v>
      </c>
      <c r="B11" s="36" t="s">
        <v>15</v>
      </c>
      <c r="C11" s="36"/>
      <c r="D11" s="12">
        <v>46</v>
      </c>
      <c r="E11" s="11" t="s">
        <v>3</v>
      </c>
      <c r="F11" s="12">
        <v>0</v>
      </c>
      <c r="G11" s="27">
        <f t="shared" si="0"/>
        <v>0</v>
      </c>
    </row>
    <row r="12" spans="1:7" x14ac:dyDescent="0.25">
      <c r="A12" s="31">
        <v>10</v>
      </c>
      <c r="B12" s="36" t="s">
        <v>13</v>
      </c>
      <c r="C12" s="36"/>
      <c r="D12" s="12">
        <v>48</v>
      </c>
      <c r="E12" s="11" t="s">
        <v>4</v>
      </c>
      <c r="F12" s="12">
        <v>0</v>
      </c>
      <c r="G12" s="27">
        <f t="shared" si="0"/>
        <v>0</v>
      </c>
    </row>
    <row r="13" spans="1:7" x14ac:dyDescent="0.25">
      <c r="A13" s="15">
        <v>11</v>
      </c>
      <c r="B13" s="36" t="s">
        <v>22</v>
      </c>
      <c r="C13" s="36"/>
      <c r="D13" s="12">
        <v>17.850000000000001</v>
      </c>
      <c r="E13" s="11" t="s">
        <v>3</v>
      </c>
      <c r="F13" s="12">
        <v>0</v>
      </c>
      <c r="G13" s="27">
        <f t="shared" si="0"/>
        <v>0</v>
      </c>
    </row>
    <row r="14" spans="1:7" x14ac:dyDescent="0.25">
      <c r="A14" s="15">
        <v>12</v>
      </c>
      <c r="B14" s="44" t="s">
        <v>36</v>
      </c>
      <c r="C14" s="45"/>
      <c r="D14" s="12">
        <v>30.45</v>
      </c>
      <c r="E14" s="11" t="s">
        <v>3</v>
      </c>
      <c r="F14" s="12">
        <v>0</v>
      </c>
      <c r="G14" s="27">
        <f t="shared" si="0"/>
        <v>0</v>
      </c>
    </row>
    <row r="15" spans="1:7" x14ac:dyDescent="0.25">
      <c r="A15" s="31">
        <v>13</v>
      </c>
      <c r="B15" s="36" t="s">
        <v>14</v>
      </c>
      <c r="C15" s="36"/>
      <c r="D15" s="12">
        <v>48</v>
      </c>
      <c r="E15" s="11" t="s">
        <v>4</v>
      </c>
      <c r="F15" s="12">
        <v>0</v>
      </c>
      <c r="G15" s="27">
        <f t="shared" si="0"/>
        <v>0</v>
      </c>
    </row>
    <row r="16" spans="1:7" x14ac:dyDescent="0.25">
      <c r="A16" s="15">
        <v>14</v>
      </c>
      <c r="B16" s="36" t="s">
        <v>23</v>
      </c>
      <c r="C16" s="36"/>
      <c r="D16" s="12">
        <v>46</v>
      </c>
      <c r="E16" s="11" t="s">
        <v>3</v>
      </c>
      <c r="F16" s="12">
        <v>0</v>
      </c>
      <c r="G16" s="27">
        <f t="shared" si="0"/>
        <v>0</v>
      </c>
    </row>
    <row r="17" spans="1:9" x14ac:dyDescent="0.25">
      <c r="A17" s="15">
        <v>15</v>
      </c>
      <c r="B17" s="36" t="s">
        <v>24</v>
      </c>
      <c r="C17" s="36"/>
      <c r="D17" s="12">
        <v>48</v>
      </c>
      <c r="E17" s="11" t="s">
        <v>4</v>
      </c>
      <c r="F17" s="12">
        <v>0</v>
      </c>
      <c r="G17" s="27">
        <f t="shared" si="0"/>
        <v>0</v>
      </c>
    </row>
    <row r="18" spans="1:9" x14ac:dyDescent="0.25">
      <c r="A18" s="31">
        <v>16</v>
      </c>
      <c r="B18" s="44" t="s">
        <v>37</v>
      </c>
      <c r="C18" s="45"/>
      <c r="D18" s="12">
        <v>2</v>
      </c>
      <c r="E18" s="11" t="s">
        <v>4</v>
      </c>
      <c r="F18" s="12">
        <v>0</v>
      </c>
      <c r="G18" s="27">
        <f t="shared" si="0"/>
        <v>0</v>
      </c>
    </row>
    <row r="19" spans="1:9" x14ac:dyDescent="0.25">
      <c r="A19" s="13">
        <v>17</v>
      </c>
      <c r="B19" s="37" t="s">
        <v>10</v>
      </c>
      <c r="C19" s="37"/>
      <c r="D19" s="10">
        <v>0.33500000000000002</v>
      </c>
      <c r="E19" s="9" t="s">
        <v>11</v>
      </c>
      <c r="F19" s="10">
        <v>0</v>
      </c>
      <c r="G19" s="14">
        <f t="shared" si="0"/>
        <v>0</v>
      </c>
    </row>
    <row r="20" spans="1:9" ht="15.75" thickBot="1" x14ac:dyDescent="0.3">
      <c r="A20" s="13">
        <v>18</v>
      </c>
      <c r="B20" s="38" t="s">
        <v>16</v>
      </c>
      <c r="C20" s="38"/>
      <c r="D20" s="17">
        <v>0.17</v>
      </c>
      <c r="E20" s="18" t="s">
        <v>11</v>
      </c>
      <c r="F20" s="17">
        <v>0</v>
      </c>
      <c r="G20" s="19">
        <f t="shared" si="0"/>
        <v>0</v>
      </c>
    </row>
    <row r="21" spans="1:9" x14ac:dyDescent="0.25">
      <c r="A21" s="2"/>
      <c r="B21" s="2"/>
      <c r="C21" s="2"/>
      <c r="D21" s="2"/>
      <c r="E21" s="2"/>
      <c r="F21" s="2"/>
      <c r="G21" s="2"/>
    </row>
    <row r="22" spans="1:9" x14ac:dyDescent="0.25">
      <c r="A22" s="2"/>
      <c r="B22" s="2"/>
      <c r="C22" s="3" t="s">
        <v>25</v>
      </c>
      <c r="D22" s="3"/>
      <c r="E22" s="3"/>
      <c r="F22" s="3"/>
      <c r="G22" s="6">
        <f>SUM(G3:IG20)</f>
        <v>0</v>
      </c>
    </row>
    <row r="23" spans="1:9" x14ac:dyDescent="0.25">
      <c r="C23" s="4" t="s">
        <v>26</v>
      </c>
      <c r="D23" s="5"/>
      <c r="E23" s="5"/>
      <c r="F23" s="5"/>
      <c r="G23" s="7">
        <f>G22*0.21</f>
        <v>0</v>
      </c>
    </row>
    <row r="24" spans="1:9" x14ac:dyDescent="0.25">
      <c r="C24" s="4" t="s">
        <v>27</v>
      </c>
      <c r="D24" s="5"/>
      <c r="E24" s="5"/>
      <c r="F24" s="5"/>
      <c r="G24" s="7">
        <f>SUM(G3:G20)*1.21</f>
        <v>0</v>
      </c>
    </row>
    <row r="25" spans="1:9" x14ac:dyDescent="0.25">
      <c r="I25" s="8"/>
    </row>
  </sheetData>
  <mergeCells count="20">
    <mergeCell ref="B12:C12"/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9:C19"/>
    <mergeCell ref="B20:C20"/>
    <mergeCell ref="B13:C13"/>
    <mergeCell ref="B14:C14"/>
    <mergeCell ref="B15:C15"/>
    <mergeCell ref="B16:C16"/>
    <mergeCell ref="B17:C17"/>
    <mergeCell ref="B18:C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Reakpitulace</vt:lpstr>
      <vt:lpstr>Přízemí</vt:lpstr>
      <vt:lpstr>Schodiště I.NP do II.NP</vt:lpstr>
      <vt:lpstr>Učebna přízemí (Koťátka) </vt:lpstr>
      <vt:lpstr>Učebna I.NP (Ježečci)</vt:lpstr>
      <vt:lpstr>II. NP chodba</vt:lpstr>
      <vt:lpstr>II. NP ložnice</vt:lpstr>
      <vt:lpstr>III. NP ložnice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Mertlová</dc:creator>
  <cp:lastModifiedBy>Dagmar Mertlová</cp:lastModifiedBy>
  <cp:lastPrinted>2017-05-19T10:50:37Z</cp:lastPrinted>
  <dcterms:created xsi:type="dcterms:W3CDTF">2017-05-15T06:24:39Z</dcterms:created>
  <dcterms:modified xsi:type="dcterms:W3CDTF">2017-05-19T10:53:04Z</dcterms:modified>
</cp:coreProperties>
</file>